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Desktop\"/>
    </mc:Choice>
  </mc:AlternateContent>
  <bookViews>
    <workbookView xWindow="0" yWindow="0" windowWidth="28800" windowHeight="11685"/>
  </bookViews>
  <sheets>
    <sheet name="基本データ" sheetId="1" r:id="rId1"/>
    <sheet name="搬入出許可証（リハ）" sheetId="2" r:id="rId2"/>
    <sheet name="搬入出許可証（本番）" sheetId="3" r:id="rId3"/>
    <sheet name="送迎許可証（送迎)" sheetId="4" r:id="rId4"/>
  </sheets>
  <definedNames>
    <definedName name="_xlnm._FilterDatabase" localSheetId="0" hidden="1">基本データ!$A$1:$I$61</definedName>
    <definedName name="_xlnm.Print_Area" localSheetId="1">'搬入出許可証（リハ）'!$A$1:$F$12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aPgJr6RoQQWMIGzfeYwYQrklKP/MXYeE47yOAihV7mo="/>
    </ext>
  </extLst>
</workbook>
</file>

<file path=xl/calcChain.xml><?xml version="1.0" encoding="utf-8"?>
<calcChain xmlns="http://schemas.openxmlformats.org/spreadsheetml/2006/main">
  <c r="E1" i="4" l="1"/>
  <c r="B8" i="4" s="1"/>
  <c r="B8" i="2"/>
  <c r="B7" i="2"/>
  <c r="E6" i="2"/>
  <c r="B6" i="2"/>
  <c r="E1" i="3"/>
  <c r="B6" i="3" s="1"/>
  <c r="E6" i="3" l="1"/>
  <c r="E6" i="4"/>
  <c r="B7" i="4"/>
  <c r="B7" i="3"/>
  <c r="B8" i="3"/>
  <c r="E7" i="4"/>
  <c r="B6" i="4"/>
</calcChain>
</file>

<file path=xl/sharedStrings.xml><?xml version="1.0" encoding="utf-8"?>
<sst xmlns="http://schemas.openxmlformats.org/spreadsheetml/2006/main" count="218" uniqueCount="180">
  <si>
    <t>学校No.</t>
  </si>
  <si>
    <t>学校名</t>
  </si>
  <si>
    <t>リハ順</t>
  </si>
  <si>
    <t>リハ日</t>
  </si>
  <si>
    <t>リハ搬入時間</t>
  </si>
  <si>
    <t>本番順</t>
  </si>
  <si>
    <t>本番日</t>
  </si>
  <si>
    <t>本番搬入時間</t>
  </si>
  <si>
    <t>車両</t>
  </si>
  <si>
    <t>学校番号</t>
  </si>
  <si>
    <t>搬入出許可証（リハーサル）</t>
  </si>
  <si>
    <t>日</t>
  </si>
  <si>
    <t>番</t>
  </si>
  <si>
    <t>搬入時刻</t>
  </si>
  <si>
    <t>運転手
連絡先</t>
  </si>
  <si>
    <t>※　係が見やすいように，楽器の搬出入に使用する車両のフロントに掲げてください</t>
  </si>
  <si>
    <t>※　運転手の連絡先をご記入ください。</t>
  </si>
  <si>
    <t>搬入出許可証（本番）</t>
  </si>
  <si>
    <t>出演日</t>
  </si>
  <si>
    <t>出演順</t>
  </si>
  <si>
    <t>第48回全国高等学校総合文化祭郷土芸能部門</t>
    <phoneticPr fontId="17"/>
  </si>
  <si>
    <t>送迎許可証</t>
    <rPh sb="0" eb="2">
      <t>ソウゲイ</t>
    </rPh>
    <phoneticPr fontId="17"/>
  </si>
  <si>
    <t>本番日</t>
    <rPh sb="0" eb="2">
      <t>ホンバン</t>
    </rPh>
    <phoneticPr fontId="17"/>
  </si>
  <si>
    <t>本番順</t>
    <rPh sb="0" eb="2">
      <t>ホンバン</t>
    </rPh>
    <phoneticPr fontId="17"/>
  </si>
  <si>
    <t>※　係が見やすいように，車両のフロントに掲げてください</t>
    <phoneticPr fontId="17"/>
  </si>
  <si>
    <t>札幌創成高等学校</t>
    <rPh sb="0" eb="4">
      <t>サッポロソウセイ</t>
    </rPh>
    <rPh sb="4" eb="8">
      <t>コウトウガッコウ</t>
    </rPh>
    <phoneticPr fontId="2"/>
  </si>
  <si>
    <t>東京都立南多摩中等教育学校</t>
    <rPh sb="0" eb="2">
      <t>トウキョウ</t>
    </rPh>
    <rPh sb="2" eb="4">
      <t>トリツ</t>
    </rPh>
    <rPh sb="4" eb="7">
      <t>ミナミタマ</t>
    </rPh>
    <rPh sb="7" eb="9">
      <t>チュウトウ</t>
    </rPh>
    <rPh sb="9" eb="11">
      <t>キョウイク</t>
    </rPh>
    <rPh sb="11" eb="13">
      <t>ガッコウ</t>
    </rPh>
    <phoneticPr fontId="2"/>
  </si>
  <si>
    <t>岐阜県立岐阜総合学園高等学校</t>
    <rPh sb="0" eb="4">
      <t>ギフケンリツ</t>
    </rPh>
    <rPh sb="4" eb="10">
      <t>ギフソウゴウガクエン</t>
    </rPh>
    <rPh sb="10" eb="14">
      <t>コウトウガッコウ</t>
    </rPh>
    <phoneticPr fontId="2"/>
  </si>
  <si>
    <t>飛龍高等学校</t>
    <rPh sb="0" eb="2">
      <t>ヒリュウ</t>
    </rPh>
    <rPh sb="2" eb="4">
      <t>コウトウ</t>
    </rPh>
    <rPh sb="4" eb="6">
      <t>ガッコウ</t>
    </rPh>
    <phoneticPr fontId="2"/>
  </si>
  <si>
    <t>MIHO美学院中等教育学校</t>
    <rPh sb="4" eb="6">
      <t>ビガク</t>
    </rPh>
    <rPh sb="6" eb="7">
      <t>イン</t>
    </rPh>
    <rPh sb="7" eb="9">
      <t>チュウトウ</t>
    </rPh>
    <rPh sb="9" eb="11">
      <t>キョウイク</t>
    </rPh>
    <rPh sb="11" eb="13">
      <t>ガッコウ</t>
    </rPh>
    <phoneticPr fontId="2"/>
  </si>
  <si>
    <t>奈良県立奈良商工高等学校</t>
  </si>
  <si>
    <t>山口</t>
    <rPh sb="0" eb="2">
      <t>ヤマグチ</t>
    </rPh>
    <phoneticPr fontId="2"/>
  </si>
  <si>
    <t>瓊浦高等学校</t>
    <rPh sb="0" eb="2">
      <t>ケイホ</t>
    </rPh>
    <rPh sb="2" eb="6">
      <t>コウトウガッコウ</t>
    </rPh>
    <phoneticPr fontId="2"/>
  </si>
  <si>
    <t>熊本県立牛深高等学校</t>
    <rPh sb="0" eb="4">
      <t>クマモトケンリツ</t>
    </rPh>
    <rPh sb="4" eb="6">
      <t>ウシブカ</t>
    </rPh>
    <rPh sb="6" eb="10">
      <t>コウトウガッコウ</t>
    </rPh>
    <phoneticPr fontId="2"/>
  </si>
  <si>
    <t>鹿児島県立沖永良部高等学校</t>
    <rPh sb="0" eb="5">
      <t>カゴシマケンリツ</t>
    </rPh>
    <rPh sb="5" eb="9">
      <t>オキノエラブ</t>
    </rPh>
    <rPh sb="9" eb="13">
      <t>コウトウガッコウ</t>
    </rPh>
    <phoneticPr fontId="2"/>
  </si>
  <si>
    <t>欠番</t>
    <rPh sb="0" eb="2">
      <t>ケツバン</t>
    </rPh>
    <phoneticPr fontId="17"/>
  </si>
  <si>
    <t>北海道</t>
  </si>
  <si>
    <t>青森県</t>
  </si>
  <si>
    <t>岩手県</t>
  </si>
  <si>
    <t>宮城県</t>
  </si>
  <si>
    <t>秋田県</t>
  </si>
  <si>
    <t>山形県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</si>
  <si>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</si>
  <si>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</si>
  <si>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</si>
  <si>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</si>
  <si>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</si>
  <si>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</si>
  <si>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</si>
  <si>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</si>
  <si>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</si>
  <si>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福井県</t>
  </si>
  <si>
    <t>山梨県</t>
  </si>
  <si>
    <t>長野県</t>
  </si>
  <si>
    <t>岐阜県</t>
  </si>
  <si>
    <t>静岡県</t>
  </si>
  <si>
    <t>愛知県</t>
  </si>
  <si>
    <t>滋賀県</t>
  </si>
  <si>
    <t>京都府</t>
  </si>
  <si>
    <t>大阪府</t>
  </si>
  <si>
    <t>奈良県</t>
  </si>
  <si>
    <t>和歌山県</t>
  </si>
  <si>
    <t>鳥取県</t>
  </si>
  <si>
    <t>島根県</t>
  </si>
  <si>
    <t>岡山県</t>
  </si>
  <si>
    <t>広島県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</si>
  <si>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</si>
  <si>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</si>
  <si>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</si>
  <si>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</si>
  <si>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</si>
  <si>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</si>
  <si>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</si>
  <si>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</si>
  <si>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</si>
  <si>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</si>
  <si>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</si>
  <si>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</si>
  <si>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北海道釧路江南高等学校</t>
    <rPh sb="0" eb="11">
      <t>ホッカイドウクシロコウナンコウトウガッコウ</t>
    </rPh>
    <phoneticPr fontId="2"/>
  </si>
  <si>
    <t>五所川原第一高等学校</t>
    <rPh sb="0" eb="4">
      <t>ゴショガワラ</t>
    </rPh>
    <rPh sb="4" eb="6">
      <t>ダイイチ</t>
    </rPh>
    <rPh sb="6" eb="10">
      <t>コウトウガッコウ</t>
    </rPh>
    <phoneticPr fontId="2"/>
  </si>
  <si>
    <t>岩手県立北上翔南高等学校</t>
    <rPh sb="0" eb="4">
      <t>イワテケンリツ</t>
    </rPh>
    <rPh sb="4" eb="6">
      <t>キタカミ</t>
    </rPh>
    <rPh sb="6" eb="8">
      <t>ショウナン</t>
    </rPh>
    <rPh sb="8" eb="12">
      <t>コウトウガッコウ</t>
    </rPh>
    <phoneticPr fontId="2"/>
  </si>
  <si>
    <t>岩手県立花巻農業高等学校</t>
    <rPh sb="0" eb="4">
      <t>イワテケンリツ</t>
    </rPh>
    <rPh sb="4" eb="6">
      <t>ハナマキ</t>
    </rPh>
    <rPh sb="6" eb="8">
      <t>ノウギョウ</t>
    </rPh>
    <rPh sb="8" eb="10">
      <t>コウトウ</t>
    </rPh>
    <rPh sb="10" eb="12">
      <t>ガッコウ</t>
    </rPh>
    <phoneticPr fontId="2"/>
  </si>
  <si>
    <t>西山学院高等学校</t>
  </si>
  <si>
    <t>秋田県立角館高等学校</t>
    <rPh sb="0" eb="4">
      <t>アキタケンリツ</t>
    </rPh>
    <rPh sb="4" eb="6">
      <t>カクノダテ</t>
    </rPh>
    <rPh sb="6" eb="10">
      <t>コウトウガッコウ</t>
    </rPh>
    <phoneticPr fontId="2"/>
  </si>
  <si>
    <t>山形県立鶴岡中央高等学校</t>
  </si>
  <si>
    <t>茨城県立茎崎高等学校</t>
    <rPh sb="0" eb="4">
      <t>イバラキケンリツ</t>
    </rPh>
    <rPh sb="4" eb="6">
      <t>クキザキ</t>
    </rPh>
    <rPh sb="6" eb="10">
      <t>コウトウガッコウ</t>
    </rPh>
    <phoneticPr fontId="2"/>
  </si>
  <si>
    <t>群馬県立安中総合学園高等学校</t>
    <rPh sb="0" eb="4">
      <t>グンマケンリツ</t>
    </rPh>
    <rPh sb="4" eb="6">
      <t>アンナカ</t>
    </rPh>
    <rPh sb="6" eb="8">
      <t>ソウゴウ</t>
    </rPh>
    <rPh sb="8" eb="10">
      <t>ガクエン</t>
    </rPh>
    <rPh sb="10" eb="14">
      <t>コウトウガッコウ</t>
    </rPh>
    <phoneticPr fontId="2"/>
  </si>
  <si>
    <t>武蔵越生高等学校</t>
    <rPh sb="0" eb="2">
      <t>ムサシ</t>
    </rPh>
    <rPh sb="2" eb="4">
      <t>オゴセ</t>
    </rPh>
    <rPh sb="4" eb="6">
      <t>コウトウ</t>
    </rPh>
    <rPh sb="6" eb="8">
      <t>ガッコウ</t>
    </rPh>
    <phoneticPr fontId="2"/>
  </si>
  <si>
    <t>木更津総合高等学校</t>
    <rPh sb="0" eb="3">
      <t>キサラヅ</t>
    </rPh>
    <rPh sb="3" eb="5">
      <t>ソウゴウ</t>
    </rPh>
    <rPh sb="5" eb="7">
      <t>コウトウ</t>
    </rPh>
    <rPh sb="7" eb="9">
      <t>ガッコウ</t>
    </rPh>
    <phoneticPr fontId="2"/>
  </si>
  <si>
    <t>東京都立松が谷高等学校</t>
    <rPh sb="0" eb="2">
      <t>トウキョウ</t>
    </rPh>
    <rPh sb="2" eb="4">
      <t>トリツ</t>
    </rPh>
    <rPh sb="4" eb="5">
      <t>マツ</t>
    </rPh>
    <rPh sb="6" eb="7">
      <t>ヤ</t>
    </rPh>
    <rPh sb="7" eb="9">
      <t>コウトウ</t>
    </rPh>
    <rPh sb="9" eb="11">
      <t>ガッコウ</t>
    </rPh>
    <phoneticPr fontId="2"/>
  </si>
  <si>
    <t>横浜隼人高等学校</t>
    <rPh sb="0" eb="8">
      <t>ヨコハマハヤトコウトウガッコウ</t>
    </rPh>
    <phoneticPr fontId="2"/>
  </si>
  <si>
    <t>桐蔭学園和太鼓部</t>
    <rPh sb="0" eb="4">
      <t>トウインガクエン</t>
    </rPh>
    <rPh sb="4" eb="8">
      <t>ワダイコブ</t>
    </rPh>
    <phoneticPr fontId="2"/>
  </si>
  <si>
    <t>新潟県立羽茂高等学校</t>
    <rPh sb="0" eb="3">
      <t>ニイガタケン</t>
    </rPh>
    <rPh sb="3" eb="4">
      <t>リツ</t>
    </rPh>
    <rPh sb="4" eb="6">
      <t>ハモチ</t>
    </rPh>
    <rPh sb="6" eb="10">
      <t>コウトウガッコウ</t>
    </rPh>
    <phoneticPr fontId="2"/>
  </si>
  <si>
    <t>富山県立南砺平高等学校</t>
    <rPh sb="4" eb="6">
      <t>ナント</t>
    </rPh>
    <rPh sb="6" eb="7">
      <t>タイラ</t>
    </rPh>
    <rPh sb="7" eb="9">
      <t>コウトウ</t>
    </rPh>
    <phoneticPr fontId="5"/>
  </si>
  <si>
    <t>福井県立福井農林高等学校</t>
    <rPh sb="0" eb="4">
      <t>フクイケンリツ</t>
    </rPh>
    <rPh sb="4" eb="6">
      <t>フクイ</t>
    </rPh>
    <rPh sb="6" eb="12">
      <t>ノウリンコウトウガッコウ</t>
    </rPh>
    <phoneticPr fontId="2"/>
  </si>
  <si>
    <t>山梨県立笛吹高等学校</t>
    <rPh sb="0" eb="4">
      <t>ヤマナシケンリツ</t>
    </rPh>
    <rPh sb="4" eb="10">
      <t>フエフキコウトウガッコウ</t>
    </rPh>
    <phoneticPr fontId="2"/>
  </si>
  <si>
    <t>長野県辰野高等学校</t>
  </si>
  <si>
    <t>静岡県立横須賀高等学校</t>
    <rPh sb="0" eb="4">
      <t>シズオカケンリツ</t>
    </rPh>
    <rPh sb="4" eb="7">
      <t>ヨコスカ</t>
    </rPh>
    <rPh sb="7" eb="9">
      <t>コウトウ</t>
    </rPh>
    <rPh sb="9" eb="11">
      <t>ガッコウ</t>
    </rPh>
    <phoneticPr fontId="2"/>
  </si>
  <si>
    <t>桜丘高等学校</t>
    <rPh sb="0" eb="2">
      <t>サクラガオカ</t>
    </rPh>
    <rPh sb="2" eb="4">
      <t>コウトウ</t>
    </rPh>
    <rPh sb="4" eb="6">
      <t>ガッコウ</t>
    </rPh>
    <phoneticPr fontId="2"/>
  </si>
  <si>
    <t>日本福祉大学付属高等学校</t>
    <rPh sb="0" eb="2">
      <t>ニッポン</t>
    </rPh>
    <rPh sb="2" eb="4">
      <t>フクシ</t>
    </rPh>
    <rPh sb="4" eb="6">
      <t>ダイガク</t>
    </rPh>
    <rPh sb="6" eb="8">
      <t>フゾク</t>
    </rPh>
    <rPh sb="8" eb="12">
      <t>コウトウガッコウ</t>
    </rPh>
    <phoneticPr fontId="2"/>
  </si>
  <si>
    <t>京都橘高等学校</t>
    <rPh sb="0" eb="3">
      <t>キョウトタチバナ</t>
    </rPh>
    <rPh sb="3" eb="7">
      <t>コウトウガッコウ</t>
    </rPh>
    <phoneticPr fontId="2"/>
  </si>
  <si>
    <t>白頭学院　建国高等学校</t>
  </si>
  <si>
    <t>大阪府立芥川高等学校</t>
  </si>
  <si>
    <t>和歌山県立紀北農芸高等学校</t>
    <rPh sb="0" eb="5">
      <t>ワカヤマケンリツ</t>
    </rPh>
    <rPh sb="5" eb="7">
      <t>キホク</t>
    </rPh>
    <rPh sb="7" eb="9">
      <t>ノウゲイ</t>
    </rPh>
    <rPh sb="9" eb="13">
      <t>コウトウガッコウ</t>
    </rPh>
    <phoneticPr fontId="2"/>
  </si>
  <si>
    <t>鳥取県立日野高等学校</t>
    <rPh sb="0" eb="4">
      <t>トットリケンリツ</t>
    </rPh>
    <rPh sb="4" eb="6">
      <t>ヒノ</t>
    </rPh>
    <rPh sb="6" eb="10">
      <t>コウトウガッコウ</t>
    </rPh>
    <phoneticPr fontId="2"/>
  </si>
  <si>
    <t>島根県立浜田商業高等学校</t>
    <rPh sb="0" eb="4">
      <t>シマネケンリツ</t>
    </rPh>
    <rPh sb="4" eb="6">
      <t>ハマダ</t>
    </rPh>
    <rPh sb="6" eb="8">
      <t>ショウギョウ</t>
    </rPh>
    <rPh sb="8" eb="12">
      <t>コウトウガッコウ</t>
    </rPh>
    <phoneticPr fontId="2"/>
  </si>
  <si>
    <t>島根県立出雲農林高等学校</t>
    <rPh sb="0" eb="2">
      <t>シマネ</t>
    </rPh>
    <rPh sb="2" eb="3">
      <t>ケン</t>
    </rPh>
    <rPh sb="3" eb="4">
      <t>リツ</t>
    </rPh>
    <rPh sb="4" eb="6">
      <t>イズモ</t>
    </rPh>
    <rPh sb="6" eb="8">
      <t>ノウリン</t>
    </rPh>
    <rPh sb="8" eb="10">
      <t>コウトウ</t>
    </rPh>
    <rPh sb="10" eb="12">
      <t>ガッコウ</t>
    </rPh>
    <phoneticPr fontId="2"/>
  </si>
  <si>
    <t>岡山県立勝間田高等学校</t>
    <rPh sb="0" eb="2">
      <t>オカヤマ</t>
    </rPh>
    <rPh sb="2" eb="4">
      <t>ケンリツ</t>
    </rPh>
    <rPh sb="4" eb="7">
      <t>カツマダ</t>
    </rPh>
    <rPh sb="7" eb="9">
      <t>コウトウ</t>
    </rPh>
    <rPh sb="9" eb="11">
      <t>ガッコウ</t>
    </rPh>
    <phoneticPr fontId="2"/>
  </si>
  <si>
    <t>広島県立加計高等学校芸北分校</t>
  </si>
  <si>
    <t>徳島県立海部高等学校</t>
    <rPh sb="0" eb="2">
      <t>トクシマ</t>
    </rPh>
    <rPh sb="2" eb="4">
      <t>ケンリツ</t>
    </rPh>
    <rPh sb="4" eb="6">
      <t>カイフ</t>
    </rPh>
    <rPh sb="6" eb="8">
      <t>コウトウ</t>
    </rPh>
    <rPh sb="8" eb="10">
      <t>ガッコウ</t>
    </rPh>
    <phoneticPr fontId="2"/>
  </si>
  <si>
    <t>香川県立琴平高等学校</t>
    <rPh sb="0" eb="4">
      <t>カガワケンリツ</t>
    </rPh>
    <rPh sb="4" eb="6">
      <t>コトヒラ</t>
    </rPh>
    <rPh sb="6" eb="8">
      <t>コウトウ</t>
    </rPh>
    <rPh sb="8" eb="10">
      <t>ガッコウ</t>
    </rPh>
    <phoneticPr fontId="2"/>
  </si>
  <si>
    <t>香川県立農業経営高等学校</t>
    <rPh sb="0" eb="4">
      <t>カガワケンリツ</t>
    </rPh>
    <rPh sb="4" eb="6">
      <t>ノウギョウ</t>
    </rPh>
    <rPh sb="6" eb="8">
      <t>ケイエイ</t>
    </rPh>
    <rPh sb="8" eb="10">
      <t>コウトウ</t>
    </rPh>
    <rPh sb="10" eb="12">
      <t>ガッコウ</t>
    </rPh>
    <phoneticPr fontId="2"/>
  </si>
  <si>
    <t>尽誠学園高等学校</t>
    <rPh sb="0" eb="1">
      <t>ジン</t>
    </rPh>
    <rPh sb="1" eb="2">
      <t>マコト</t>
    </rPh>
    <rPh sb="2" eb="4">
      <t>ガクエン</t>
    </rPh>
    <rPh sb="4" eb="6">
      <t>コウトウ</t>
    </rPh>
    <rPh sb="6" eb="8">
      <t>ガッコウ</t>
    </rPh>
    <phoneticPr fontId="2"/>
  </si>
  <si>
    <t>愛媛県立今治西高等学校</t>
    <rPh sb="0" eb="11">
      <t>エヒメケンリツイマバリニシコウトウガッコウ</t>
    </rPh>
    <phoneticPr fontId="2"/>
  </si>
  <si>
    <t>明徳義塾高等学校</t>
    <rPh sb="0" eb="4">
      <t>メイトクギジュク</t>
    </rPh>
    <rPh sb="4" eb="8">
      <t>コウトウガッコウ</t>
    </rPh>
    <phoneticPr fontId="2"/>
  </si>
  <si>
    <t>福岡県立玄界高等学校</t>
    <rPh sb="0" eb="4">
      <t>フクオカケンリツ</t>
    </rPh>
    <rPh sb="4" eb="6">
      <t>ゲンカイ</t>
    </rPh>
    <rPh sb="6" eb="10">
      <t>コウトウガッコウ</t>
    </rPh>
    <phoneticPr fontId="2"/>
  </si>
  <si>
    <t>佐賀県立嬉野高等学校</t>
    <rPh sb="0" eb="4">
      <t>サガケンリツ</t>
    </rPh>
    <rPh sb="4" eb="6">
      <t>ウレシノ</t>
    </rPh>
    <rPh sb="6" eb="8">
      <t>コウトウ</t>
    </rPh>
    <rPh sb="8" eb="10">
      <t>ガッコウ</t>
    </rPh>
    <phoneticPr fontId="2"/>
  </si>
  <si>
    <t>熊本市立必由館高等学校</t>
    <rPh sb="0" eb="4">
      <t>クマモトシリツ</t>
    </rPh>
    <rPh sb="4" eb="7">
      <t>ヒツユウカン</t>
    </rPh>
    <rPh sb="7" eb="11">
      <t>コウトウガッコウ</t>
    </rPh>
    <phoneticPr fontId="2"/>
  </si>
  <si>
    <t>大分県立由布高等学校</t>
    <rPh sb="0" eb="4">
      <t>オオイタケンリツ</t>
    </rPh>
    <rPh sb="4" eb="6">
      <t>ユフ</t>
    </rPh>
    <rPh sb="6" eb="10">
      <t>コウトウガッコウ</t>
    </rPh>
    <phoneticPr fontId="2"/>
  </si>
  <si>
    <t>宮崎県立高鍋高等学校</t>
  </si>
  <si>
    <t>鹿児島県立鹿屋農業高等学校</t>
    <rPh sb="0" eb="5">
      <t>カゴシマケンリツ</t>
    </rPh>
    <rPh sb="5" eb="7">
      <t>カノヤ</t>
    </rPh>
    <rPh sb="7" eb="9">
      <t>ノウギョウ</t>
    </rPh>
    <rPh sb="9" eb="13">
      <t>コウトウガッコウ</t>
    </rPh>
    <phoneticPr fontId="2"/>
  </si>
  <si>
    <t>沖縄県立南風原高等学校</t>
    <rPh sb="0" eb="4">
      <t>オキナワケンリツ</t>
    </rPh>
    <rPh sb="4" eb="7">
      <t>ハエバル</t>
    </rPh>
    <rPh sb="7" eb="11">
      <t>コウトウガッコウ</t>
    </rPh>
    <phoneticPr fontId="2"/>
  </si>
  <si>
    <t>沖縄県立八重山高等学校</t>
    <rPh sb="0" eb="4">
      <t>オキナワケンリツ</t>
    </rPh>
    <rPh sb="4" eb="7">
      <t>ヤエヤマ</t>
    </rPh>
    <rPh sb="7" eb="11">
      <t>コウトウガッコウ</t>
    </rPh>
    <phoneticPr fontId="2"/>
  </si>
  <si>
    <t>18</t>
  </si>
  <si>
    <t>15</t>
  </si>
  <si>
    <t>22</t>
  </si>
  <si>
    <t>43</t>
  </si>
  <si>
    <t>25</t>
  </si>
  <si>
    <t>53</t>
  </si>
  <si>
    <t>35</t>
  </si>
  <si>
    <t>01</t>
  </si>
  <si>
    <t>03</t>
  </si>
  <si>
    <t>10</t>
  </si>
  <si>
    <t>08</t>
  </si>
  <si>
    <t>33</t>
  </si>
  <si>
    <t>05</t>
  </si>
  <si>
    <t>02</t>
  </si>
  <si>
    <t>07</t>
  </si>
  <si>
    <t>20</t>
  </si>
  <si>
    <t>12</t>
  </si>
  <si>
    <t>29</t>
  </si>
  <si>
    <t>49</t>
  </si>
  <si>
    <t>41</t>
  </si>
  <si>
    <t>28</t>
  </si>
  <si>
    <t>11</t>
  </si>
  <si>
    <t>06</t>
  </si>
  <si>
    <t>36</t>
  </si>
  <si>
    <t>50</t>
  </si>
  <si>
    <t>04</t>
  </si>
  <si>
    <t>55</t>
  </si>
  <si>
    <t>16</t>
  </si>
  <si>
    <t>09</t>
  </si>
  <si>
    <t>38</t>
  </si>
  <si>
    <t>13</t>
  </si>
  <si>
    <t>23</t>
  </si>
  <si>
    <t>27</t>
  </si>
  <si>
    <t>21</t>
  </si>
  <si>
    <t>19</t>
  </si>
  <si>
    <t>26</t>
  </si>
  <si>
    <t>17</t>
  </si>
  <si>
    <t>42</t>
  </si>
  <si>
    <t>24</t>
  </si>
  <si>
    <t>14</t>
  </si>
  <si>
    <t>45</t>
  </si>
  <si>
    <t>32</t>
  </si>
  <si>
    <t>48</t>
  </si>
  <si>
    <t>44</t>
  </si>
  <si>
    <t>37</t>
  </si>
  <si>
    <t>51</t>
  </si>
  <si>
    <t>52</t>
  </si>
  <si>
    <t>54</t>
  </si>
  <si>
    <t>34</t>
  </si>
  <si>
    <t>30</t>
  </si>
  <si>
    <t>31</t>
  </si>
  <si>
    <t>46</t>
  </si>
  <si>
    <t>40</t>
  </si>
  <si>
    <t>39</t>
  </si>
  <si>
    <t>直接会場へ</t>
    <rPh sb="0" eb="2">
      <t>チョクセツ</t>
    </rPh>
    <rPh sb="2" eb="4">
      <t>カイジョウ</t>
    </rPh>
    <phoneticPr fontId="17"/>
  </si>
  <si>
    <t>直接会場へ</t>
    <rPh sb="0" eb="4">
      <t>チョクセツカイジョウ</t>
    </rPh>
    <phoneticPr fontId="17"/>
  </si>
  <si>
    <t>佐野日本大学中等教育学校</t>
    <rPh sb="0" eb="2">
      <t>サノ</t>
    </rPh>
    <rPh sb="2" eb="4">
      <t>ニホン</t>
    </rPh>
    <rPh sb="4" eb="6">
      <t>ダイガク</t>
    </rPh>
    <rPh sb="6" eb="8">
      <t>チュウトウ</t>
    </rPh>
    <rPh sb="8" eb="10">
      <t>キョウイク</t>
    </rPh>
    <rPh sb="10" eb="12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</si>
</sst>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MS PGothic"/>
      <family val="3"/>
      <charset val="128"/>
    </font>
    <font>
      <sz val="2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3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48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sz val="36"/>
      <color theme="1"/>
      <name val="游ゴシック"/>
      <family val="3"/>
      <charset val="128"/>
    </font>
    <font>
      <sz val="11"/>
      <name val="Calibri"/>
      <family val="2"/>
    </font>
    <font>
      <sz val="20"/>
      <color theme="1"/>
      <name val="游ゴシック"/>
      <family val="3"/>
      <charset val="128"/>
    </font>
    <font>
      <sz val="72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b/>
      <sz val="26"/>
      <color theme="1"/>
      <name val="游ゴシック"/>
      <family val="3"/>
      <charset val="128"/>
    </font>
    <font>
      <b/>
      <sz val="26"/>
      <name val="Calibri"/>
      <family val="2"/>
    </font>
    <font>
      <b/>
      <sz val="48"/>
      <color theme="1"/>
      <name val="游ゴシック"/>
      <family val="3"/>
      <charset val="128"/>
    </font>
    <font>
      <sz val="48"/>
      <color theme="1"/>
      <name val="Calibri"/>
      <family val="2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theme="5" tint="0.39997558519241921"/>
        <bgColor rgb="FFF2F2F2"/>
      </patternFill>
    </fill>
    <fill>
      <patternFill patternType="solid">
        <fgColor theme="5" tint="0.39997558519241921"/>
        <bgColor rgb="FFFEF2CB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2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20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20" fontId="2" fillId="2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0" fontId="10" fillId="0" borderId="1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3" borderId="4" xfId="0" applyFont="1" applyFill="1" applyBorder="1" applyAlignment="1">
      <alignment vertical="center" shrinkToFit="1"/>
    </xf>
    <xf numFmtId="0" fontId="2" fillId="3" borderId="6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horizontal="center" vertical="center" wrapText="1"/>
    </xf>
    <xf numFmtId="20" fontId="2" fillId="2" borderId="14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176" fontId="2" fillId="2" borderId="2" xfId="0" quotePrefix="1" applyNumberFormat="1" applyFont="1" applyFill="1" applyBorder="1" applyAlignment="1">
      <alignment horizontal="center" vertical="center" wrapText="1"/>
    </xf>
    <xf numFmtId="176" fontId="2" fillId="2" borderId="4" xfId="0" quotePrefix="1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vertical="center" shrinkToFit="1"/>
    </xf>
    <xf numFmtId="176" fontId="2" fillId="5" borderId="6" xfId="0" applyNumberFormat="1" applyFont="1" applyFill="1" applyBorder="1" applyAlignment="1">
      <alignment horizontal="center" vertical="center" wrapText="1"/>
    </xf>
    <xf numFmtId="20" fontId="2" fillId="5" borderId="6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20" fontId="2" fillId="2" borderId="4" xfId="0" quotePrefix="1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shrinkToFit="1"/>
    </xf>
    <xf numFmtId="20" fontId="2" fillId="2" borderId="6" xfId="0" quotePrefix="1" applyNumberFormat="1" applyFont="1" applyFill="1" applyBorder="1" applyAlignment="1">
      <alignment horizontal="center" vertical="center" wrapText="1"/>
    </xf>
    <xf numFmtId="20" fontId="23" fillId="2" borderId="4" xfId="0" applyNumberFormat="1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vertical="center" shrinkToFit="1"/>
    </xf>
    <xf numFmtId="0" fontId="18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20" fontId="16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114300</xdr:colOff>
      <xdr:row>0</xdr:row>
      <xdr:rowOff>0</xdr:rowOff>
    </xdr:from>
    <xdr:ext cx="828675" cy="419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>
          <a:off x="4936425" y="3575213"/>
          <a:ext cx="819150" cy="409575"/>
        </a:xfrm>
        <a:prstGeom prst="rightArrow">
          <a:avLst>
            <a:gd name="adj1" fmla="val 50000"/>
            <a:gd name="adj2" fmla="val 50000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238125</xdr:colOff>
      <xdr:row>1</xdr:row>
      <xdr:rowOff>94976</xdr:rowOff>
    </xdr:from>
    <xdr:ext cx="723900" cy="4675143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762625" y="559796"/>
          <a:ext cx="723900" cy="4675143"/>
        </a:xfrm>
        <a:prstGeom prst="roundRect">
          <a:avLst>
            <a:gd name="adj" fmla="val 12442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>
    <xdr:from>
      <xdr:col>6</xdr:col>
      <xdr:colOff>228601</xdr:colOff>
      <xdr:row>1</xdr:row>
      <xdr:rowOff>195941</xdr:rowOff>
    </xdr:from>
    <xdr:to>
      <xdr:col>7</xdr:col>
      <xdr:colOff>293914</xdr:colOff>
      <xdr:row>7</xdr:row>
      <xdr:rowOff>754380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F729FF9-DF7F-6203-DD84-948068977B11}"/>
            </a:ext>
          </a:extLst>
        </xdr:cNvPr>
        <xdr:cNvSpPr txBox="1"/>
      </xdr:nvSpPr>
      <xdr:spPr>
        <a:xfrm>
          <a:off x="5753101" y="660761"/>
          <a:ext cx="659673" cy="449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200" b="1"/>
            <a:t>「基本データシート」を確認し、自校の学校</a:t>
          </a:r>
          <a:r>
            <a:rPr kumimoji="1" lang="en-US" altLang="ja-JP" sz="1200" b="1"/>
            <a:t>No.</a:t>
          </a:r>
          <a:r>
            <a:rPr kumimoji="1" lang="ja-JP" altLang="en-US" sz="1200" b="1"/>
            <a:t>を</a:t>
          </a:r>
          <a:endParaRPr kumimoji="1" lang="en-US" altLang="ja-JP" sz="1200" b="1"/>
        </a:p>
        <a:p>
          <a:r>
            <a:rPr kumimoji="1" lang="ja-JP" altLang="en-US" sz="1200" b="1"/>
            <a:t>確認し、数字を入力してください。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pane ySplit="1" topLeftCell="A2" activePane="bottomLeft" state="frozen"/>
      <selection pane="bottomLeft" activeCell="Q18" sqref="Q18"/>
    </sheetView>
  </sheetViews>
  <sheetFormatPr defaultColWidth="14.42578125" defaultRowHeight="15" customHeight="1"/>
  <cols>
    <col min="1" max="1" width="8.140625" customWidth="1"/>
    <col min="2" max="2" width="8.42578125" customWidth="1"/>
    <col min="3" max="3" width="23.42578125" customWidth="1"/>
    <col min="4" max="4" width="7.140625" customWidth="1"/>
    <col min="5" max="5" width="7.5703125" customWidth="1"/>
    <col min="6" max="6" width="13" customWidth="1"/>
    <col min="7" max="8" width="7.140625" customWidth="1"/>
    <col min="9" max="9" width="13" customWidth="1"/>
    <col min="10" max="26" width="8.7109375" customWidth="1"/>
  </cols>
  <sheetData>
    <row r="1" spans="1:9" ht="18.75" customHeight="1" thickBot="1">
      <c r="A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ht="18.75" customHeight="1">
      <c r="A2" s="2">
        <v>40</v>
      </c>
      <c r="B2" s="3" t="s">
        <v>67</v>
      </c>
      <c r="C2" s="25" t="s">
        <v>110</v>
      </c>
      <c r="D2" s="2">
        <v>1</v>
      </c>
      <c r="E2" s="36">
        <v>27</v>
      </c>
      <c r="F2" s="4"/>
      <c r="G2" s="5" t="s">
        <v>123</v>
      </c>
      <c r="H2" s="5">
        <v>29</v>
      </c>
      <c r="I2" s="4">
        <v>0.3618055555555556</v>
      </c>
    </row>
    <row r="3" spans="1:9" ht="18.75" customHeight="1">
      <c r="A3" s="6">
        <v>41</v>
      </c>
      <c r="B3" s="7" t="s">
        <v>67</v>
      </c>
      <c r="C3" s="26" t="s">
        <v>111</v>
      </c>
      <c r="D3" s="34">
        <v>2</v>
      </c>
      <c r="E3" s="38">
        <v>27</v>
      </c>
      <c r="F3" s="8"/>
      <c r="G3" s="9" t="s">
        <v>124</v>
      </c>
      <c r="H3" s="9">
        <v>28</v>
      </c>
      <c r="I3" s="8">
        <v>0.66805555555555518</v>
      </c>
    </row>
    <row r="4" spans="1:9" ht="18.75" customHeight="1">
      <c r="A4" s="6">
        <v>50</v>
      </c>
      <c r="B4" s="7" t="s">
        <v>74</v>
      </c>
      <c r="C4" s="26" t="s">
        <v>118</v>
      </c>
      <c r="D4" s="6">
        <v>3</v>
      </c>
      <c r="E4" s="38">
        <v>27</v>
      </c>
      <c r="F4" s="8">
        <v>0.3611111111111111</v>
      </c>
      <c r="G4" s="9" t="s">
        <v>125</v>
      </c>
      <c r="H4" s="9">
        <v>29</v>
      </c>
      <c r="I4" s="8">
        <v>0.40138888888888885</v>
      </c>
    </row>
    <row r="5" spans="1:9" ht="18.75" customHeight="1">
      <c r="A5" s="6">
        <v>1</v>
      </c>
      <c r="B5" s="7" t="s">
        <v>36</v>
      </c>
      <c r="C5" s="26" t="s">
        <v>25</v>
      </c>
      <c r="D5" s="6">
        <v>4</v>
      </c>
      <c r="E5" s="38">
        <v>27</v>
      </c>
      <c r="F5" s="8">
        <v>0.36805555555555552</v>
      </c>
      <c r="G5" s="9" t="s">
        <v>126</v>
      </c>
      <c r="H5" s="9">
        <v>29</v>
      </c>
      <c r="I5" s="8">
        <v>0.66736111111111041</v>
      </c>
    </row>
    <row r="6" spans="1:9" ht="18.75" customHeight="1" thickBot="1">
      <c r="A6" s="10">
        <v>5</v>
      </c>
      <c r="B6" s="11" t="s">
        <v>38</v>
      </c>
      <c r="C6" s="27" t="s">
        <v>81</v>
      </c>
      <c r="D6" s="35">
        <v>5</v>
      </c>
      <c r="E6" s="39">
        <v>27</v>
      </c>
      <c r="F6" s="13">
        <v>0.375</v>
      </c>
      <c r="G6" s="12" t="s">
        <v>127</v>
      </c>
      <c r="H6" s="12">
        <v>29</v>
      </c>
      <c r="I6" s="13">
        <v>0.43888888888888877</v>
      </c>
    </row>
    <row r="7" spans="1:9" ht="18.75" customHeight="1">
      <c r="A7" s="6">
        <v>8</v>
      </c>
      <c r="B7" s="7" t="s">
        <v>41</v>
      </c>
      <c r="C7" s="26" t="s">
        <v>84</v>
      </c>
      <c r="D7" s="6">
        <v>6</v>
      </c>
      <c r="E7" s="38">
        <v>27</v>
      </c>
      <c r="F7" s="8">
        <v>0.38194444444444442</v>
      </c>
      <c r="G7" s="9" t="s">
        <v>128</v>
      </c>
      <c r="H7" s="9">
        <v>30</v>
      </c>
      <c r="I7" s="8">
        <v>0.44236111111111098</v>
      </c>
    </row>
    <row r="8" spans="1:9" ht="18.75" customHeight="1">
      <c r="A8" s="6">
        <v>18</v>
      </c>
      <c r="B8" s="7" t="s">
        <v>49</v>
      </c>
      <c r="C8" s="26" t="s">
        <v>92</v>
      </c>
      <c r="D8" s="34">
        <v>7</v>
      </c>
      <c r="E8" s="38">
        <v>27</v>
      </c>
      <c r="F8" s="8">
        <v>0.3888888888888884</v>
      </c>
      <c r="G8" s="9" t="s">
        <v>129</v>
      </c>
      <c r="H8" s="9">
        <v>29</v>
      </c>
      <c r="I8" s="8">
        <v>0.57777777777777739</v>
      </c>
    </row>
    <row r="9" spans="1:9" ht="18.75" customHeight="1">
      <c r="A9" s="6">
        <v>42</v>
      </c>
      <c r="B9" s="7" t="s">
        <v>67</v>
      </c>
      <c r="C9" s="26" t="s">
        <v>112</v>
      </c>
      <c r="D9" s="6">
        <v>8</v>
      </c>
      <c r="E9" s="37">
        <v>27</v>
      </c>
      <c r="F9" s="8">
        <v>0.39583333333333343</v>
      </c>
      <c r="G9" s="9" t="s">
        <v>130</v>
      </c>
      <c r="H9" s="38">
        <v>28</v>
      </c>
      <c r="I9" s="8">
        <v>0.52083333333333348</v>
      </c>
    </row>
    <row r="10" spans="1:9" ht="18.75" customHeight="1">
      <c r="A10" s="6">
        <v>24</v>
      </c>
      <c r="B10" s="7" t="s">
        <v>55</v>
      </c>
      <c r="C10" s="26" t="s">
        <v>28</v>
      </c>
      <c r="D10" s="6">
        <v>9</v>
      </c>
      <c r="E10" s="38">
        <v>27</v>
      </c>
      <c r="F10" s="8">
        <v>0.4027777777777774</v>
      </c>
      <c r="G10" s="9" t="s">
        <v>131</v>
      </c>
      <c r="H10" s="9">
        <v>28</v>
      </c>
      <c r="I10" s="8">
        <v>0.54236111111111118</v>
      </c>
    </row>
    <row r="11" spans="1:9" ht="18.75" customHeight="1" thickBot="1">
      <c r="A11" s="10">
        <v>55</v>
      </c>
      <c r="B11" s="11" t="s">
        <v>77</v>
      </c>
      <c r="C11" s="27" t="s">
        <v>122</v>
      </c>
      <c r="D11" s="10">
        <v>10</v>
      </c>
      <c r="E11" s="39">
        <v>27</v>
      </c>
      <c r="F11" s="13">
        <v>0.41666666666666641</v>
      </c>
      <c r="G11" s="12" t="s">
        <v>132</v>
      </c>
      <c r="H11" s="12">
        <v>28</v>
      </c>
      <c r="I11" s="13">
        <v>0.61597222222222203</v>
      </c>
    </row>
    <row r="12" spans="1:9" ht="18.75" customHeight="1">
      <c r="A12" s="6">
        <v>52</v>
      </c>
      <c r="B12" s="7" t="s">
        <v>76</v>
      </c>
      <c r="C12" s="26" t="s">
        <v>120</v>
      </c>
      <c r="D12" s="6">
        <v>11</v>
      </c>
      <c r="E12" s="38">
        <v>27</v>
      </c>
      <c r="F12" s="8">
        <v>0.42361111111111044</v>
      </c>
      <c r="G12" s="9" t="s">
        <v>133</v>
      </c>
      <c r="H12" s="9">
        <v>28</v>
      </c>
      <c r="I12" s="8">
        <v>0.59097222222222212</v>
      </c>
    </row>
    <row r="13" spans="1:9" ht="18.75" customHeight="1">
      <c r="A13" s="6">
        <v>27</v>
      </c>
      <c r="B13" s="7" t="s">
        <v>56</v>
      </c>
      <c r="C13" s="26" t="s">
        <v>99</v>
      </c>
      <c r="D13" s="6">
        <v>12</v>
      </c>
      <c r="E13" s="38">
        <v>27</v>
      </c>
      <c r="F13" s="8">
        <v>0.43055555555555541</v>
      </c>
      <c r="G13" s="9" t="s">
        <v>134</v>
      </c>
      <c r="H13" s="9">
        <v>29</v>
      </c>
      <c r="I13" s="8">
        <v>0.55277777777777748</v>
      </c>
    </row>
    <row r="14" spans="1:9" ht="18.75" customHeight="1">
      <c r="A14" s="6">
        <v>6</v>
      </c>
      <c r="B14" s="7" t="s">
        <v>39</v>
      </c>
      <c r="C14" s="26" t="s">
        <v>82</v>
      </c>
      <c r="D14" s="34">
        <v>13</v>
      </c>
      <c r="E14" s="38">
        <v>27</v>
      </c>
      <c r="F14" s="48">
        <v>0.43749999999999944</v>
      </c>
      <c r="G14" s="9" t="s">
        <v>135</v>
      </c>
      <c r="H14" s="9">
        <v>28</v>
      </c>
      <c r="I14" s="8">
        <v>0.56388888888888888</v>
      </c>
    </row>
    <row r="15" spans="1:9" ht="18.75" customHeight="1">
      <c r="A15" s="6">
        <v>53</v>
      </c>
      <c r="B15" s="7" t="s">
        <v>76</v>
      </c>
      <c r="C15" s="26" t="s">
        <v>34</v>
      </c>
      <c r="D15" s="6">
        <v>14</v>
      </c>
      <c r="E15" s="38">
        <v>27</v>
      </c>
      <c r="F15" s="8">
        <v>0.44444444444444442</v>
      </c>
      <c r="G15" s="9" t="s">
        <v>136</v>
      </c>
      <c r="H15" s="9">
        <v>28</v>
      </c>
      <c r="I15" s="8">
        <v>0.52986111111111123</v>
      </c>
    </row>
    <row r="16" spans="1:9" ht="18.75" customHeight="1" thickBot="1">
      <c r="A16" s="10">
        <v>13</v>
      </c>
      <c r="B16" s="11" t="s">
        <v>46</v>
      </c>
      <c r="C16" s="27" t="s">
        <v>88</v>
      </c>
      <c r="D16" s="10">
        <v>15</v>
      </c>
      <c r="E16" s="39">
        <v>27</v>
      </c>
      <c r="F16" s="13">
        <v>0.4513888888888884</v>
      </c>
      <c r="G16" s="12" t="s">
        <v>137</v>
      </c>
      <c r="H16" s="12">
        <v>28</v>
      </c>
      <c r="I16" s="13">
        <v>0.58194444444444438</v>
      </c>
    </row>
    <row r="17" spans="1:9" ht="18.75" customHeight="1">
      <c r="A17" s="6">
        <v>2</v>
      </c>
      <c r="B17" s="7" t="s">
        <v>36</v>
      </c>
      <c r="C17" s="26" t="s">
        <v>78</v>
      </c>
      <c r="D17" s="6">
        <v>16</v>
      </c>
      <c r="E17" s="38">
        <v>27</v>
      </c>
      <c r="F17" s="8">
        <v>0.45833333333333343</v>
      </c>
      <c r="G17" s="9" t="s">
        <v>138</v>
      </c>
      <c r="H17" s="9">
        <v>29</v>
      </c>
      <c r="I17" s="8">
        <v>0.38333333333333336</v>
      </c>
    </row>
    <row r="18" spans="1:9" ht="18.75" customHeight="1">
      <c r="A18" s="6">
        <v>30</v>
      </c>
      <c r="B18" s="7" t="s">
        <v>59</v>
      </c>
      <c r="C18" s="26" t="s">
        <v>101</v>
      </c>
      <c r="D18" s="6">
        <v>17</v>
      </c>
      <c r="E18" s="38">
        <v>27</v>
      </c>
      <c r="F18" s="8">
        <v>0.5</v>
      </c>
      <c r="G18" s="9" t="s">
        <v>139</v>
      </c>
      <c r="H18" s="9">
        <v>28</v>
      </c>
      <c r="I18" s="8">
        <v>0.63749999999999973</v>
      </c>
    </row>
    <row r="19" spans="1:9" ht="18.75" customHeight="1">
      <c r="A19" s="6">
        <v>4</v>
      </c>
      <c r="B19" s="7" t="s">
        <v>38</v>
      </c>
      <c r="C19" s="26" t="s">
        <v>80</v>
      </c>
      <c r="D19" s="6">
        <v>18</v>
      </c>
      <c r="E19" s="38">
        <v>27</v>
      </c>
      <c r="F19" s="8">
        <v>0.50694444444444242</v>
      </c>
      <c r="G19" s="9" t="s">
        <v>140</v>
      </c>
      <c r="H19" s="9">
        <v>29</v>
      </c>
      <c r="I19" s="8">
        <v>0.50972222222222208</v>
      </c>
    </row>
    <row r="20" spans="1:9" ht="18.75" customHeight="1">
      <c r="A20" s="6">
        <v>44</v>
      </c>
      <c r="B20" s="7" t="s">
        <v>69</v>
      </c>
      <c r="C20" s="26" t="s">
        <v>114</v>
      </c>
      <c r="D20" s="6">
        <v>19</v>
      </c>
      <c r="E20" s="38">
        <v>27</v>
      </c>
      <c r="F20" s="8">
        <v>0.5138888888888864</v>
      </c>
      <c r="G20" s="9" t="s">
        <v>141</v>
      </c>
      <c r="H20" s="9">
        <v>30</v>
      </c>
      <c r="I20" s="8">
        <v>0.39583333333333331</v>
      </c>
    </row>
    <row r="21" spans="1:9" ht="18.75" customHeight="1" thickBot="1">
      <c r="A21" s="10">
        <v>34</v>
      </c>
      <c r="B21" s="11" t="s">
        <v>62</v>
      </c>
      <c r="C21" s="27" t="s">
        <v>104</v>
      </c>
      <c r="D21" s="10">
        <v>20</v>
      </c>
      <c r="E21" s="39">
        <v>27</v>
      </c>
      <c r="F21" s="13">
        <v>0.52083333333333037</v>
      </c>
      <c r="G21" s="12" t="s">
        <v>142</v>
      </c>
      <c r="H21" s="12">
        <v>29</v>
      </c>
      <c r="I21" s="13">
        <v>0.64236111111111049</v>
      </c>
    </row>
    <row r="22" spans="1:9" ht="18.75" customHeight="1">
      <c r="A22" s="6">
        <v>46</v>
      </c>
      <c r="B22" s="7" t="s">
        <v>71</v>
      </c>
      <c r="C22" s="26" t="s">
        <v>116</v>
      </c>
      <c r="D22" s="6">
        <v>21</v>
      </c>
      <c r="E22" s="38">
        <v>27</v>
      </c>
      <c r="F22" s="8">
        <v>0.52777777777777446</v>
      </c>
      <c r="G22" s="9" t="s">
        <v>143</v>
      </c>
      <c r="H22" s="9">
        <v>29</v>
      </c>
      <c r="I22" s="8">
        <v>0.47291666666666649</v>
      </c>
    </row>
    <row r="23" spans="1:9" ht="18.75" customHeight="1">
      <c r="A23" s="6">
        <v>39</v>
      </c>
      <c r="B23" s="7" t="s">
        <v>66</v>
      </c>
      <c r="C23" s="26" t="s">
        <v>109</v>
      </c>
      <c r="D23" s="6">
        <v>22</v>
      </c>
      <c r="E23" s="38">
        <v>27</v>
      </c>
      <c r="F23" s="8">
        <v>0.53472222222221844</v>
      </c>
      <c r="G23" s="9" t="s">
        <v>144</v>
      </c>
      <c r="H23" s="9">
        <v>28</v>
      </c>
      <c r="I23" s="8">
        <v>0.62847222222222199</v>
      </c>
    </row>
    <row r="24" spans="1:9" ht="18.75" customHeight="1">
      <c r="A24" s="6">
        <v>32</v>
      </c>
      <c r="B24" s="7" t="s">
        <v>60</v>
      </c>
      <c r="C24" s="26" t="s">
        <v>30</v>
      </c>
      <c r="D24" s="6">
        <v>23</v>
      </c>
      <c r="E24" s="38">
        <v>27</v>
      </c>
      <c r="F24" s="8">
        <v>0.54166666666666241</v>
      </c>
      <c r="G24" s="9" t="s">
        <v>145</v>
      </c>
      <c r="H24" s="9">
        <v>28</v>
      </c>
      <c r="I24" s="8">
        <v>0.57291666666666663</v>
      </c>
    </row>
    <row r="25" spans="1:9" ht="18.75" customHeight="1">
      <c r="A25" s="6">
        <v>15</v>
      </c>
      <c r="B25" s="7" t="s">
        <v>47</v>
      </c>
      <c r="C25" s="26" t="s">
        <v>26</v>
      </c>
      <c r="D25" s="6">
        <v>24</v>
      </c>
      <c r="E25" s="38">
        <v>27</v>
      </c>
      <c r="F25" s="8">
        <v>0.54861111111110639</v>
      </c>
      <c r="G25" s="9" t="s">
        <v>146</v>
      </c>
      <c r="H25" s="9">
        <v>29</v>
      </c>
      <c r="I25" s="8">
        <v>0.59027777777777735</v>
      </c>
    </row>
    <row r="26" spans="1:9" ht="18.75" customHeight="1" thickBot="1">
      <c r="A26" s="10">
        <v>23</v>
      </c>
      <c r="B26" s="11" t="s">
        <v>54</v>
      </c>
      <c r="C26" s="27" t="s">
        <v>27</v>
      </c>
      <c r="D26" s="10">
        <v>25</v>
      </c>
      <c r="E26" s="39">
        <v>27</v>
      </c>
      <c r="F26" s="13">
        <v>0.56249999999999445</v>
      </c>
      <c r="G26" s="12" t="s">
        <v>147</v>
      </c>
      <c r="H26" s="12">
        <v>30</v>
      </c>
      <c r="I26" s="13">
        <v>0.41180555555555548</v>
      </c>
    </row>
    <row r="27" spans="1:9" ht="18.75" customHeight="1">
      <c r="A27" s="6">
        <v>38</v>
      </c>
      <c r="B27" s="7" t="s">
        <v>65</v>
      </c>
      <c r="C27" s="26" t="s">
        <v>108</v>
      </c>
      <c r="D27" s="6">
        <v>26</v>
      </c>
      <c r="E27" s="38">
        <v>27</v>
      </c>
      <c r="F27" s="8">
        <v>0.56944444444443842</v>
      </c>
      <c r="G27" s="9" t="s">
        <v>148</v>
      </c>
      <c r="H27" s="9">
        <v>28</v>
      </c>
      <c r="I27" s="8">
        <v>0.55138888888888893</v>
      </c>
    </row>
    <row r="28" spans="1:9" ht="18.75" customHeight="1">
      <c r="A28" s="6">
        <v>7</v>
      </c>
      <c r="B28" s="7" t="s">
        <v>40</v>
      </c>
      <c r="C28" s="26" t="s">
        <v>83</v>
      </c>
      <c r="D28" s="6">
        <v>51</v>
      </c>
      <c r="E28" s="38">
        <v>27</v>
      </c>
      <c r="F28" s="8">
        <v>0.4236111111111111</v>
      </c>
      <c r="G28" s="9" t="s">
        <v>149</v>
      </c>
      <c r="H28" s="9">
        <v>30</v>
      </c>
      <c r="I28" s="8">
        <v>0.46041666666666653</v>
      </c>
    </row>
    <row r="29" spans="1:9" ht="18.75" customHeight="1">
      <c r="A29" s="6">
        <v>36</v>
      </c>
      <c r="B29" s="7" t="s">
        <v>63</v>
      </c>
      <c r="C29" s="26" t="s">
        <v>106</v>
      </c>
      <c r="D29" s="6">
        <v>28</v>
      </c>
      <c r="E29" s="38">
        <v>27</v>
      </c>
      <c r="F29" s="8">
        <v>0.58333333333332638</v>
      </c>
      <c r="G29" s="9" t="s">
        <v>150</v>
      </c>
      <c r="H29" s="9">
        <v>29</v>
      </c>
      <c r="I29" s="51" t="s">
        <v>177</v>
      </c>
    </row>
    <row r="30" spans="1:9" ht="18.75" customHeight="1">
      <c r="A30" s="6">
        <v>31</v>
      </c>
      <c r="B30" s="7" t="s">
        <v>59</v>
      </c>
      <c r="C30" s="26" t="s">
        <v>102</v>
      </c>
      <c r="D30" s="6">
        <v>29</v>
      </c>
      <c r="E30" s="38">
        <v>27</v>
      </c>
      <c r="F30" s="8">
        <v>0.59027777777777046</v>
      </c>
      <c r="G30" s="9" t="s">
        <v>151</v>
      </c>
      <c r="H30" s="9">
        <v>28</v>
      </c>
      <c r="I30" s="8">
        <v>0.60694444444444429</v>
      </c>
    </row>
    <row r="31" spans="1:9" ht="18.75" customHeight="1" thickBot="1">
      <c r="A31" s="29">
        <v>33</v>
      </c>
      <c r="B31" s="30" t="s">
        <v>61</v>
      </c>
      <c r="C31" s="31" t="s">
        <v>103</v>
      </c>
      <c r="D31" s="29">
        <v>30</v>
      </c>
      <c r="E31" s="40">
        <v>27</v>
      </c>
      <c r="F31" s="33">
        <v>0.59722222222221544</v>
      </c>
      <c r="G31" s="32" t="s">
        <v>152</v>
      </c>
      <c r="H31" s="12">
        <v>29</v>
      </c>
      <c r="I31" s="33">
        <v>0.61180555555555505</v>
      </c>
    </row>
    <row r="32" spans="1:9" ht="18.75" customHeight="1">
      <c r="A32" s="6">
        <v>29</v>
      </c>
      <c r="B32" s="7" t="s">
        <v>58</v>
      </c>
      <c r="C32" s="26" t="s">
        <v>100</v>
      </c>
      <c r="D32" s="6">
        <v>31</v>
      </c>
      <c r="E32" s="38">
        <v>27</v>
      </c>
      <c r="F32" s="8">
        <v>0.60416666666665941</v>
      </c>
      <c r="G32" s="9" t="s">
        <v>153</v>
      </c>
      <c r="H32" s="9">
        <v>28</v>
      </c>
      <c r="I32" s="8">
        <v>0.64999999999999969</v>
      </c>
    </row>
    <row r="33" spans="1:9" ht="18.75" customHeight="1">
      <c r="A33" s="6">
        <v>37</v>
      </c>
      <c r="B33" s="7" t="s">
        <v>64</v>
      </c>
      <c r="C33" s="26" t="s">
        <v>107</v>
      </c>
      <c r="D33" s="6">
        <v>32</v>
      </c>
      <c r="E33" s="38">
        <v>27</v>
      </c>
      <c r="F33" s="8">
        <v>0.61805555555554736</v>
      </c>
      <c r="G33" s="9" t="s">
        <v>154</v>
      </c>
      <c r="H33" s="9">
        <v>29</v>
      </c>
      <c r="I33" s="8">
        <v>0.42083333333333328</v>
      </c>
    </row>
    <row r="34" spans="1:9" ht="18.75" customHeight="1">
      <c r="A34" s="6">
        <v>35</v>
      </c>
      <c r="B34" s="7" t="s">
        <v>63</v>
      </c>
      <c r="C34" s="26" t="s">
        <v>105</v>
      </c>
      <c r="D34" s="6">
        <v>33</v>
      </c>
      <c r="E34" s="38">
        <v>27</v>
      </c>
      <c r="F34" s="48">
        <v>0.62499999999999145</v>
      </c>
      <c r="G34" s="9" t="s">
        <v>155</v>
      </c>
      <c r="H34" s="9">
        <v>29</v>
      </c>
      <c r="I34" s="8">
        <v>0.46041666666666653</v>
      </c>
    </row>
    <row r="35" spans="1:9" ht="18.75" customHeight="1">
      <c r="A35" s="6">
        <v>22</v>
      </c>
      <c r="B35" s="7" t="s">
        <v>53</v>
      </c>
      <c r="C35" s="26" t="s">
        <v>96</v>
      </c>
      <c r="D35" s="6">
        <v>34</v>
      </c>
      <c r="E35" s="38">
        <v>27</v>
      </c>
      <c r="F35" s="8">
        <v>0.63194444444443543</v>
      </c>
      <c r="G35" s="9" t="s">
        <v>156</v>
      </c>
      <c r="H35" s="9">
        <v>29</v>
      </c>
      <c r="I35" s="8">
        <v>0.3923611111111111</v>
      </c>
    </row>
    <row r="36" spans="1:9" ht="18.75" customHeight="1" thickBot="1">
      <c r="A36" s="10">
        <v>17</v>
      </c>
      <c r="B36" s="11" t="s">
        <v>48</v>
      </c>
      <c r="C36" s="27" t="s">
        <v>91</v>
      </c>
      <c r="D36" s="10">
        <v>35</v>
      </c>
      <c r="E36" s="39">
        <v>27</v>
      </c>
      <c r="F36" s="13">
        <v>0.6388888888888794</v>
      </c>
      <c r="G36" s="12" t="s">
        <v>157</v>
      </c>
      <c r="H36" s="12">
        <v>29</v>
      </c>
      <c r="I36" s="13">
        <v>0.37430555555555561</v>
      </c>
    </row>
    <row r="37" spans="1:9" ht="18.75" customHeight="1">
      <c r="A37" s="6">
        <v>21</v>
      </c>
      <c r="B37" s="7" t="s">
        <v>52</v>
      </c>
      <c r="C37" s="26" t="s">
        <v>95</v>
      </c>
      <c r="D37" s="6">
        <v>36</v>
      </c>
      <c r="E37" s="38">
        <v>27</v>
      </c>
      <c r="F37" s="8">
        <v>0.64583333333332338</v>
      </c>
      <c r="G37" s="9" t="s">
        <v>158</v>
      </c>
      <c r="H37" s="9">
        <v>29</v>
      </c>
      <c r="I37" s="8">
        <v>0.45138888888888878</v>
      </c>
    </row>
    <row r="38" spans="1:9" ht="18.75" customHeight="1">
      <c r="A38" s="6">
        <v>45</v>
      </c>
      <c r="B38" s="7" t="s">
        <v>70</v>
      </c>
      <c r="C38" s="26" t="s">
        <v>115</v>
      </c>
      <c r="D38" s="6">
        <v>37</v>
      </c>
      <c r="E38" s="38">
        <v>27</v>
      </c>
      <c r="F38" s="8">
        <v>0.65277777777776747</v>
      </c>
      <c r="G38" s="9" t="s">
        <v>159</v>
      </c>
      <c r="H38" s="9">
        <v>29</v>
      </c>
      <c r="I38" s="8">
        <v>0.35277777777777786</v>
      </c>
    </row>
    <row r="39" spans="1:9" ht="18.75" customHeight="1">
      <c r="A39" s="6">
        <v>19</v>
      </c>
      <c r="B39" s="7" t="s">
        <v>50</v>
      </c>
      <c r="C39" s="26" t="s">
        <v>93</v>
      </c>
      <c r="D39" s="6">
        <v>38</v>
      </c>
      <c r="E39" s="38">
        <v>27</v>
      </c>
      <c r="F39" s="8">
        <v>0.65972222222221144</v>
      </c>
      <c r="G39" s="9" t="s">
        <v>160</v>
      </c>
      <c r="H39" s="9">
        <v>29</v>
      </c>
      <c r="I39" s="8">
        <v>0.65486111111111045</v>
      </c>
    </row>
    <row r="40" spans="1:9" ht="18.75" customHeight="1">
      <c r="A40" s="6">
        <v>14</v>
      </c>
      <c r="B40" s="7" t="s">
        <v>47</v>
      </c>
      <c r="C40" s="26" t="s">
        <v>89</v>
      </c>
      <c r="D40" s="6">
        <v>39</v>
      </c>
      <c r="E40" s="38">
        <v>27</v>
      </c>
      <c r="F40" s="8">
        <v>0.67361111111109939</v>
      </c>
      <c r="G40" s="9" t="s">
        <v>161</v>
      </c>
      <c r="H40" s="9">
        <v>29</v>
      </c>
      <c r="I40" s="8">
        <v>0.42986111111111103</v>
      </c>
    </row>
    <row r="41" spans="1:9" ht="18.75" customHeight="1" thickBot="1">
      <c r="A41" s="10">
        <v>51</v>
      </c>
      <c r="B41" s="11" t="s">
        <v>75</v>
      </c>
      <c r="C41" s="27" t="s">
        <v>119</v>
      </c>
      <c r="D41" s="35">
        <v>40</v>
      </c>
      <c r="E41" s="39">
        <v>27</v>
      </c>
      <c r="F41" s="50">
        <v>0.68055555555554337</v>
      </c>
      <c r="G41" s="12" t="s">
        <v>162</v>
      </c>
      <c r="H41" s="12">
        <v>28</v>
      </c>
      <c r="I41" s="13">
        <v>0.65902777777777743</v>
      </c>
    </row>
    <row r="42" spans="1:9" ht="18.75" customHeight="1">
      <c r="A42" s="6">
        <v>49</v>
      </c>
      <c r="B42" s="7" t="s">
        <v>73</v>
      </c>
      <c r="C42" s="26" t="s">
        <v>117</v>
      </c>
      <c r="D42" s="6">
        <v>41</v>
      </c>
      <c r="E42" s="38">
        <v>28</v>
      </c>
      <c r="F42" s="51" t="s">
        <v>178</v>
      </c>
      <c r="G42" s="9" t="s">
        <v>163</v>
      </c>
      <c r="H42" s="9">
        <v>30</v>
      </c>
      <c r="I42" s="8">
        <v>0.35625000000000007</v>
      </c>
    </row>
    <row r="43" spans="1:9" ht="18.75" customHeight="1">
      <c r="A43" s="6">
        <v>25</v>
      </c>
      <c r="B43" s="7" t="s">
        <v>55</v>
      </c>
      <c r="C43" s="28" t="s">
        <v>97</v>
      </c>
      <c r="D43" s="6">
        <v>42</v>
      </c>
      <c r="E43" s="38">
        <v>28</v>
      </c>
      <c r="F43" s="8">
        <v>0.35416666666666669</v>
      </c>
      <c r="G43" s="9" t="s">
        <v>164</v>
      </c>
      <c r="H43" s="9">
        <v>29</v>
      </c>
      <c r="I43" s="8">
        <v>0.54027777777777752</v>
      </c>
    </row>
    <row r="44" spans="1:9" ht="18.75" customHeight="1">
      <c r="A44" s="6">
        <v>47</v>
      </c>
      <c r="B44" s="7" t="s">
        <v>72</v>
      </c>
      <c r="C44" s="26" t="s">
        <v>32</v>
      </c>
      <c r="D44" s="6">
        <v>43</v>
      </c>
      <c r="E44" s="38">
        <v>28</v>
      </c>
      <c r="F44" s="8">
        <v>0.3611111111111111</v>
      </c>
      <c r="G44" s="9" t="s">
        <v>165</v>
      </c>
      <c r="H44" s="9">
        <v>30</v>
      </c>
      <c r="I44" s="8">
        <v>0.38680555555555557</v>
      </c>
    </row>
    <row r="45" spans="1:9" ht="18.75" customHeight="1">
      <c r="A45" s="6">
        <v>3</v>
      </c>
      <c r="B45" s="7" t="s">
        <v>37</v>
      </c>
      <c r="C45" s="26" t="s">
        <v>79</v>
      </c>
      <c r="D45" s="6">
        <v>44</v>
      </c>
      <c r="E45" s="38">
        <v>28</v>
      </c>
      <c r="F45" s="8">
        <v>0.36805555555555552</v>
      </c>
      <c r="G45" s="9" t="s">
        <v>166</v>
      </c>
      <c r="H45" s="9">
        <v>30</v>
      </c>
      <c r="I45" s="8">
        <v>0.34375000000000006</v>
      </c>
    </row>
    <row r="46" spans="1:9" ht="18.75" customHeight="1" thickBot="1">
      <c r="A46" s="10">
        <v>9</v>
      </c>
      <c r="B46" s="11" t="s">
        <v>42</v>
      </c>
      <c r="C46" s="27" t="s">
        <v>85</v>
      </c>
      <c r="D46" s="10">
        <v>45</v>
      </c>
      <c r="E46" s="39">
        <v>28</v>
      </c>
      <c r="F46" s="13">
        <v>0.375</v>
      </c>
      <c r="G46" s="12" t="s">
        <v>167</v>
      </c>
      <c r="H46" s="12">
        <v>29</v>
      </c>
      <c r="I46" s="13">
        <v>0.59930555555555509</v>
      </c>
    </row>
    <row r="47" spans="1:9" ht="18.75" customHeight="1">
      <c r="A47" s="6">
        <v>48</v>
      </c>
      <c r="B47" s="7" t="s">
        <v>73</v>
      </c>
      <c r="C47" s="26" t="s">
        <v>33</v>
      </c>
      <c r="D47" s="6">
        <v>46</v>
      </c>
      <c r="E47" s="38">
        <v>28</v>
      </c>
      <c r="F47" s="8">
        <v>0.38194444444444442</v>
      </c>
      <c r="G47" s="9" t="s">
        <v>168</v>
      </c>
      <c r="H47" s="9">
        <v>30</v>
      </c>
      <c r="I47" s="8">
        <v>0.42083333333333323</v>
      </c>
    </row>
    <row r="48" spans="1:9" ht="18.75" customHeight="1">
      <c r="A48" s="6">
        <v>16</v>
      </c>
      <c r="B48" s="7" t="s">
        <v>48</v>
      </c>
      <c r="C48" s="26" t="s">
        <v>90</v>
      </c>
      <c r="D48" s="6">
        <v>47</v>
      </c>
      <c r="E48" s="38">
        <v>28</v>
      </c>
      <c r="F48" s="8">
        <v>0.3888888888888884</v>
      </c>
      <c r="G48" s="9">
        <v>47</v>
      </c>
      <c r="H48" s="9">
        <v>30</v>
      </c>
      <c r="I48" s="8">
        <v>0.37777777777777782</v>
      </c>
    </row>
    <row r="49" spans="1:9" ht="18.75" customHeight="1">
      <c r="A49" s="6">
        <v>26</v>
      </c>
      <c r="B49" s="7" t="s">
        <v>56</v>
      </c>
      <c r="C49" s="26" t="s">
        <v>98</v>
      </c>
      <c r="D49" s="6">
        <v>48</v>
      </c>
      <c r="E49" s="38">
        <v>28</v>
      </c>
      <c r="F49" s="8">
        <v>0.39583333333333343</v>
      </c>
      <c r="G49" s="9" t="s">
        <v>169</v>
      </c>
      <c r="H49" s="9">
        <v>30</v>
      </c>
      <c r="I49" s="8">
        <v>0.43333333333333324</v>
      </c>
    </row>
    <row r="50" spans="1:9" ht="18.75" customHeight="1">
      <c r="A50" s="6">
        <v>20</v>
      </c>
      <c r="B50" s="7" t="s">
        <v>51</v>
      </c>
      <c r="C50" s="26" t="s">
        <v>94</v>
      </c>
      <c r="D50" s="6">
        <v>49</v>
      </c>
      <c r="E50" s="38">
        <v>28</v>
      </c>
      <c r="F50" s="8">
        <v>0.40972222222222221</v>
      </c>
      <c r="G50" s="9" t="s">
        <v>170</v>
      </c>
      <c r="H50" s="9">
        <v>30</v>
      </c>
      <c r="I50" s="8">
        <v>0.45138888888888873</v>
      </c>
    </row>
    <row r="51" spans="1:9" ht="18.75" customHeight="1" thickBot="1">
      <c r="A51" s="10">
        <v>12</v>
      </c>
      <c r="B51" s="11" t="s">
        <v>45</v>
      </c>
      <c r="C51" s="27" t="s">
        <v>87</v>
      </c>
      <c r="D51" s="10">
        <v>50</v>
      </c>
      <c r="E51" s="39">
        <v>28</v>
      </c>
      <c r="F51" s="13">
        <v>0.41666666666666641</v>
      </c>
      <c r="G51" s="12" t="s">
        <v>171</v>
      </c>
      <c r="H51" s="12">
        <v>29</v>
      </c>
      <c r="I51" s="13">
        <v>0.56874999999999964</v>
      </c>
    </row>
    <row r="52" spans="1:9" ht="18.75" customHeight="1">
      <c r="A52" s="6">
        <v>11</v>
      </c>
      <c r="B52" s="7" t="s">
        <v>44</v>
      </c>
      <c r="C52" s="26" t="s">
        <v>86</v>
      </c>
      <c r="D52" s="6">
        <v>56</v>
      </c>
      <c r="E52" s="38">
        <v>28</v>
      </c>
      <c r="F52" s="8">
        <v>0.67500000000000004</v>
      </c>
      <c r="G52" s="9" t="s">
        <v>172</v>
      </c>
      <c r="H52" s="9">
        <v>29</v>
      </c>
      <c r="I52" s="8">
        <v>0.52222222222222203</v>
      </c>
    </row>
    <row r="53" spans="1:9" ht="18.75" customHeight="1">
      <c r="A53" s="6">
        <v>28</v>
      </c>
      <c r="B53" s="7" t="s">
        <v>57</v>
      </c>
      <c r="C53" s="26" t="s">
        <v>29</v>
      </c>
      <c r="D53" s="6">
        <v>52</v>
      </c>
      <c r="E53" s="38">
        <v>28</v>
      </c>
      <c r="F53" s="8">
        <v>0.43055555555555541</v>
      </c>
      <c r="G53" s="9" t="s">
        <v>173</v>
      </c>
      <c r="H53" s="9">
        <v>29</v>
      </c>
      <c r="I53" s="8">
        <v>0.53124999999999978</v>
      </c>
    </row>
    <row r="54" spans="1:9" ht="18.75" customHeight="1">
      <c r="A54" s="6">
        <v>54</v>
      </c>
      <c r="B54" s="7" t="s">
        <v>77</v>
      </c>
      <c r="C54" s="26" t="s">
        <v>121</v>
      </c>
      <c r="D54" s="6">
        <v>53</v>
      </c>
      <c r="E54" s="38">
        <v>28</v>
      </c>
      <c r="F54" s="8">
        <v>0.43749999999999944</v>
      </c>
      <c r="G54" s="9" t="s">
        <v>174</v>
      </c>
      <c r="H54" s="9">
        <v>30</v>
      </c>
      <c r="I54" s="8">
        <v>0.36527777777777781</v>
      </c>
    </row>
    <row r="55" spans="1:9" ht="18.75" customHeight="1">
      <c r="A55" s="6">
        <v>10</v>
      </c>
      <c r="B55" s="7" t="s">
        <v>43</v>
      </c>
      <c r="C55" s="52" t="s">
        <v>179</v>
      </c>
      <c r="D55" s="6">
        <v>54</v>
      </c>
      <c r="E55" s="38">
        <v>28</v>
      </c>
      <c r="F55" s="8">
        <v>0.44444444444444442</v>
      </c>
      <c r="G55" s="9" t="s">
        <v>175</v>
      </c>
      <c r="H55" s="9">
        <v>29</v>
      </c>
      <c r="I55" s="8">
        <v>0.63333333333333275</v>
      </c>
    </row>
    <row r="56" spans="1:9" ht="18.75" customHeight="1" thickBot="1">
      <c r="A56" s="10">
        <v>43</v>
      </c>
      <c r="B56" s="11" t="s">
        <v>68</v>
      </c>
      <c r="C56" s="27" t="s">
        <v>113</v>
      </c>
      <c r="D56" s="10">
        <v>55</v>
      </c>
      <c r="E56" s="39">
        <v>28</v>
      </c>
      <c r="F56" s="13">
        <v>0.4513888888888884</v>
      </c>
      <c r="G56" s="12" t="s">
        <v>176</v>
      </c>
      <c r="H56" s="12">
        <v>29</v>
      </c>
      <c r="I56" s="13">
        <v>0.624305555555555</v>
      </c>
    </row>
    <row r="57" spans="1:9" ht="18.75" customHeight="1">
      <c r="A57" s="6"/>
      <c r="B57" s="7"/>
      <c r="C57" s="26"/>
      <c r="D57" s="6"/>
      <c r="E57" s="38"/>
      <c r="F57" s="8"/>
      <c r="G57" s="9"/>
      <c r="H57" s="9"/>
      <c r="I57" s="8"/>
    </row>
    <row r="58" spans="1:9" ht="18.75" customHeight="1">
      <c r="A58" s="6"/>
      <c r="B58" s="7"/>
      <c r="C58" s="26"/>
      <c r="D58" s="6"/>
      <c r="E58" s="38"/>
      <c r="F58" s="8"/>
      <c r="G58" s="9"/>
      <c r="H58" s="9"/>
      <c r="I58" s="8"/>
    </row>
    <row r="59" spans="1:9" ht="18.75" customHeight="1">
      <c r="A59" s="6"/>
      <c r="B59" s="7"/>
      <c r="C59" s="26"/>
      <c r="D59" s="34"/>
      <c r="E59" s="38"/>
      <c r="F59" s="8"/>
      <c r="G59" s="9"/>
      <c r="H59" s="9"/>
      <c r="I59" s="8"/>
    </row>
    <row r="60" spans="1:9" ht="18.75" customHeight="1">
      <c r="A60" s="6"/>
      <c r="B60" s="7"/>
      <c r="C60" s="26"/>
      <c r="D60" s="34"/>
      <c r="E60" s="38"/>
      <c r="F60" s="8"/>
      <c r="G60" s="9"/>
      <c r="H60" s="9"/>
      <c r="I60" s="8"/>
    </row>
    <row r="61" spans="1:9" ht="18.75" customHeight="1" thickBot="1">
      <c r="A61" s="47" t="s">
        <v>35</v>
      </c>
      <c r="B61" s="42" t="s">
        <v>31</v>
      </c>
      <c r="C61" s="43"/>
      <c r="D61" s="41"/>
      <c r="E61" s="44"/>
      <c r="F61" s="45"/>
      <c r="G61" s="46"/>
      <c r="H61" s="46"/>
      <c r="I61" s="45"/>
    </row>
    <row r="62" spans="1:9" ht="18.75" customHeight="1"/>
    <row r="63" spans="1:9" ht="18.75" customHeight="1"/>
    <row r="64" spans="1:9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autoFilter ref="A1:I61">
    <sortState ref="A2:I61">
      <sortCondition ref="D1:D61"/>
    </sortState>
  </autoFilter>
  <sortState ref="A3:I61">
    <sortCondition ref="A3:A61"/>
  </sortState>
  <phoneticPr fontId="17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view="pageBreakPreview" zoomScale="70" zoomScaleNormal="70" zoomScaleSheetLayoutView="70" workbookViewId="0">
      <selection activeCell="O9" sqref="O9"/>
    </sheetView>
  </sheetViews>
  <sheetFormatPr defaultColWidth="14.42578125" defaultRowHeight="15" customHeight="1"/>
  <cols>
    <col min="1" max="1" width="15.7109375" customWidth="1"/>
    <col min="2" max="2" width="16.42578125" customWidth="1"/>
    <col min="3" max="3" width="8.28515625" customWidth="1"/>
    <col min="4" max="4" width="16.140625" customWidth="1"/>
    <col min="5" max="5" width="15.7109375" customWidth="1"/>
    <col min="6" max="6" width="8.28515625" customWidth="1"/>
    <col min="7" max="26" width="8.7109375" customWidth="1"/>
  </cols>
  <sheetData>
    <row r="1" spans="1:7" ht="36.6" customHeight="1">
      <c r="A1" s="56" t="s">
        <v>8</v>
      </c>
      <c r="B1" s="57"/>
      <c r="D1" s="14" t="s">
        <v>9</v>
      </c>
      <c r="E1" s="15">
        <v>7</v>
      </c>
    </row>
    <row r="2" spans="1:7" ht="18.75" customHeight="1"/>
    <row r="3" spans="1:7" ht="64.900000000000006" customHeight="1">
      <c r="A3" s="58" t="s">
        <v>10</v>
      </c>
      <c r="B3" s="59"/>
      <c r="C3" s="59"/>
      <c r="D3" s="59"/>
      <c r="E3" s="59"/>
      <c r="F3" s="59"/>
    </row>
    <row r="4" spans="1:7" ht="18.75" customHeight="1">
      <c r="A4" s="60" t="s">
        <v>20</v>
      </c>
      <c r="B4" s="57"/>
      <c r="C4" s="57"/>
      <c r="D4" s="57"/>
      <c r="E4" s="57"/>
      <c r="F4" s="57"/>
      <c r="G4" s="16"/>
    </row>
    <row r="5" spans="1:7" ht="18.75" customHeight="1">
      <c r="A5" s="17"/>
      <c r="B5" s="17"/>
      <c r="C5" s="17"/>
      <c r="D5" s="17"/>
      <c r="E5" s="17"/>
      <c r="F5" s="17"/>
    </row>
    <row r="6" spans="1:7" ht="95.25" customHeight="1">
      <c r="A6" s="18" t="s">
        <v>3</v>
      </c>
      <c r="B6" s="19">
        <f>VLOOKUP(E1,基本データ!A2:I61,5,FALSE)</f>
        <v>27</v>
      </c>
      <c r="C6" s="20" t="s">
        <v>11</v>
      </c>
      <c r="D6" s="21" t="s">
        <v>2</v>
      </c>
      <c r="E6" s="19">
        <f>VLOOKUP(E1,基本データ!A2:I61,4,FALSE)</f>
        <v>51</v>
      </c>
      <c r="F6" s="20" t="s">
        <v>12</v>
      </c>
    </row>
    <row r="7" spans="1:7" ht="95.25" customHeight="1">
      <c r="A7" s="18" t="s">
        <v>1</v>
      </c>
      <c r="B7" s="61" t="str">
        <f>VLOOKUP(E1,基本データ!A2:I61,3,FALSE)</f>
        <v>秋田県立角館高等学校</v>
      </c>
      <c r="C7" s="62"/>
      <c r="D7" s="62"/>
      <c r="E7" s="62"/>
      <c r="F7" s="63"/>
    </row>
    <row r="8" spans="1:7" ht="95.25" customHeight="1">
      <c r="A8" s="22" t="s">
        <v>13</v>
      </c>
      <c r="B8" s="64">
        <f>VLOOKUP('搬入出許可証（リハ）'!E1,基本データ!A2:I61,6,FALSE)</f>
        <v>0.4236111111111111</v>
      </c>
      <c r="C8" s="62"/>
      <c r="D8" s="62"/>
      <c r="E8" s="62"/>
      <c r="F8" s="63"/>
    </row>
    <row r="9" spans="1:7" ht="95.25" customHeight="1">
      <c r="A9" s="23" t="s">
        <v>14</v>
      </c>
      <c r="B9" s="53"/>
      <c r="C9" s="54"/>
      <c r="D9" s="54"/>
      <c r="E9" s="54"/>
      <c r="F9" s="55"/>
    </row>
    <row r="10" spans="1:7" ht="18.75" customHeight="1"/>
    <row r="11" spans="1:7" ht="18.75" customHeight="1">
      <c r="A11" s="1" t="s">
        <v>15</v>
      </c>
    </row>
    <row r="12" spans="1:7" ht="18.75" customHeight="1">
      <c r="A12" s="1" t="s">
        <v>16</v>
      </c>
    </row>
    <row r="13" spans="1:7" ht="18.75" customHeight="1"/>
    <row r="14" spans="1:7" ht="18.75" customHeight="1"/>
    <row r="15" spans="1:7" ht="18.75" customHeight="1"/>
    <row r="16" spans="1:7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6">
    <mergeCell ref="B9:F9"/>
    <mergeCell ref="A1:B1"/>
    <mergeCell ref="A3:F3"/>
    <mergeCell ref="A4:F4"/>
    <mergeCell ref="B7:F7"/>
    <mergeCell ref="B8:F8"/>
  </mergeCells>
  <phoneticPr fontId="17"/>
  <pageMargins left="0.70866141732283472" right="0.31496062992125984" top="0.94488188976377963" bottom="0.74803149606299213" header="0" footer="0"/>
  <pageSetup paperSize="9" scale="1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view="pageBreakPreview" zoomScale="85" zoomScaleNormal="100" zoomScaleSheetLayoutView="85" workbookViewId="0">
      <selection activeCell="J8" sqref="J8"/>
    </sheetView>
  </sheetViews>
  <sheetFormatPr defaultColWidth="14.42578125" defaultRowHeight="15" customHeight="1"/>
  <cols>
    <col min="1" max="1" width="15.7109375" customWidth="1"/>
    <col min="2" max="2" width="16.42578125" customWidth="1"/>
    <col min="3" max="3" width="8.28515625" customWidth="1"/>
    <col min="4" max="4" width="16.140625" customWidth="1"/>
    <col min="5" max="5" width="15.7109375" customWidth="1"/>
    <col min="6" max="6" width="8.28515625" customWidth="1"/>
    <col min="7" max="26" width="8.7109375" customWidth="1"/>
  </cols>
  <sheetData>
    <row r="1" spans="1:7" ht="37.35" customHeight="1">
      <c r="A1" s="56" t="s">
        <v>8</v>
      </c>
      <c r="B1" s="57"/>
      <c r="D1" s="14" t="s">
        <v>9</v>
      </c>
      <c r="E1" s="15">
        <f>'搬入出許可証（リハ）'!$E$1</f>
        <v>7</v>
      </c>
    </row>
    <row r="2" spans="1:7" ht="18.75" customHeight="1"/>
    <row r="3" spans="1:7" ht="66" customHeight="1">
      <c r="A3" s="65" t="s">
        <v>17</v>
      </c>
      <c r="B3" s="57"/>
      <c r="C3" s="57"/>
      <c r="D3" s="57"/>
      <c r="E3" s="57"/>
      <c r="F3" s="57"/>
    </row>
    <row r="4" spans="1:7" ht="18.75" customHeight="1">
      <c r="A4" s="60" t="s">
        <v>20</v>
      </c>
      <c r="B4" s="57"/>
      <c r="C4" s="57"/>
      <c r="D4" s="57"/>
      <c r="E4" s="57"/>
      <c r="F4" s="57"/>
      <c r="G4" s="16"/>
    </row>
    <row r="5" spans="1:7" ht="18.75" customHeight="1">
      <c r="A5" s="17"/>
      <c r="B5" s="17"/>
      <c r="C5" s="17"/>
      <c r="D5" s="17"/>
      <c r="E5" s="17"/>
      <c r="F5" s="17"/>
    </row>
    <row r="6" spans="1:7" ht="95.25" customHeight="1">
      <c r="A6" s="18" t="s">
        <v>18</v>
      </c>
      <c r="B6" s="49">
        <f>VLOOKUP(E1,基本データ!A2:I61,8,FALSE)</f>
        <v>30</v>
      </c>
      <c r="C6" s="20" t="s">
        <v>11</v>
      </c>
      <c r="D6" s="21" t="s">
        <v>19</v>
      </c>
      <c r="E6" s="19" t="str">
        <f>VLOOKUP(E1,基本データ!A2:I61,7,FALSE)</f>
        <v>55</v>
      </c>
      <c r="F6" s="20" t="s">
        <v>12</v>
      </c>
    </row>
    <row r="7" spans="1:7" ht="95.25" customHeight="1">
      <c r="A7" s="18" t="s">
        <v>1</v>
      </c>
      <c r="B7" s="61" t="str">
        <f>VLOOKUP(E1,基本データ!A2:I61,3,FALSE)</f>
        <v>秋田県立角館高等学校</v>
      </c>
      <c r="C7" s="62"/>
      <c r="D7" s="62"/>
      <c r="E7" s="62"/>
      <c r="F7" s="63"/>
    </row>
    <row r="8" spans="1:7" ht="95.25" customHeight="1">
      <c r="A8" s="22" t="s">
        <v>13</v>
      </c>
      <c r="B8" s="64">
        <f>VLOOKUP('搬入出許可証（本番）'!E1,基本データ!A2:I614,9,FALSE)</f>
        <v>0.46041666666666653</v>
      </c>
      <c r="C8" s="62"/>
      <c r="D8" s="62"/>
      <c r="E8" s="62"/>
      <c r="F8" s="63"/>
    </row>
    <row r="9" spans="1:7" ht="95.25" customHeight="1">
      <c r="A9" s="23" t="s">
        <v>14</v>
      </c>
      <c r="B9" s="53"/>
      <c r="C9" s="54"/>
      <c r="D9" s="54"/>
      <c r="E9" s="54"/>
      <c r="F9" s="55"/>
    </row>
    <row r="10" spans="1:7" ht="18.75" customHeight="1"/>
    <row r="11" spans="1:7" ht="18.75" customHeight="1">
      <c r="A11" s="1" t="s">
        <v>15</v>
      </c>
    </row>
    <row r="12" spans="1:7" ht="18.75" customHeight="1">
      <c r="A12" s="1" t="s">
        <v>16</v>
      </c>
    </row>
    <row r="13" spans="1:7" ht="18.75" customHeight="1"/>
    <row r="14" spans="1:7" ht="18.75" customHeight="1"/>
    <row r="15" spans="1:7" ht="18.75" customHeight="1"/>
    <row r="16" spans="1:7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6">
    <mergeCell ref="B9:F9"/>
    <mergeCell ref="A1:B1"/>
    <mergeCell ref="A3:F3"/>
    <mergeCell ref="A4:F4"/>
    <mergeCell ref="B7:F7"/>
    <mergeCell ref="B8:F8"/>
  </mergeCells>
  <phoneticPr fontId="17"/>
  <pageMargins left="0.70866141732283472" right="0.31496062992125984" top="0.94488188976377963" bottom="0.74803149606299213" header="0" footer="0"/>
  <pageSetup paperSize="9" scale="1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view="pageBreakPreview" zoomScaleNormal="100" zoomScaleSheetLayoutView="100" workbookViewId="0">
      <selection activeCell="K7" sqref="K7"/>
    </sheetView>
  </sheetViews>
  <sheetFormatPr defaultColWidth="14.42578125" defaultRowHeight="15" customHeight="1"/>
  <cols>
    <col min="1" max="1" width="15.7109375" customWidth="1"/>
    <col min="2" max="2" width="16.42578125" customWidth="1"/>
    <col min="3" max="3" width="8.28515625" customWidth="1"/>
    <col min="4" max="4" width="16.140625" customWidth="1"/>
    <col min="5" max="5" width="15.7109375" customWidth="1"/>
    <col min="6" max="6" width="8.28515625" customWidth="1"/>
    <col min="7" max="26" width="8.7109375" customWidth="1"/>
  </cols>
  <sheetData>
    <row r="1" spans="1:7" ht="37.35" customHeight="1">
      <c r="A1" s="56" t="s">
        <v>8</v>
      </c>
      <c r="B1" s="57"/>
      <c r="D1" s="14" t="s">
        <v>9</v>
      </c>
      <c r="E1" s="15">
        <f>'搬入出許可証（リハ）'!$E$1</f>
        <v>7</v>
      </c>
    </row>
    <row r="2" spans="1:7" ht="18.75" customHeight="1"/>
    <row r="3" spans="1:7" ht="66" customHeight="1">
      <c r="A3" s="66" t="s">
        <v>21</v>
      </c>
      <c r="B3" s="67"/>
      <c r="C3" s="67"/>
      <c r="D3" s="67"/>
      <c r="E3" s="67"/>
      <c r="F3" s="67"/>
    </row>
    <row r="4" spans="1:7" ht="18.75" customHeight="1">
      <c r="A4" s="60" t="s">
        <v>20</v>
      </c>
      <c r="B4" s="57"/>
      <c r="C4" s="57"/>
      <c r="D4" s="57"/>
      <c r="E4" s="57"/>
      <c r="F4" s="57"/>
      <c r="G4" s="16"/>
    </row>
    <row r="5" spans="1:7" ht="18.75" customHeight="1">
      <c r="A5" s="17"/>
      <c r="B5" s="17"/>
      <c r="C5" s="17"/>
      <c r="D5" s="17"/>
      <c r="E5" s="17"/>
      <c r="F5" s="17"/>
    </row>
    <row r="6" spans="1:7" ht="95.25" customHeight="1">
      <c r="A6" s="18" t="s">
        <v>3</v>
      </c>
      <c r="B6" s="19">
        <f>VLOOKUP(E1,基本データ!A2:I61,5,FALSE)</f>
        <v>27</v>
      </c>
      <c r="C6" s="20" t="s">
        <v>11</v>
      </c>
      <c r="D6" s="21" t="s">
        <v>2</v>
      </c>
      <c r="E6" s="19">
        <f>VLOOKUP(E1,基本データ!A2:I61,4,FALSE)</f>
        <v>51</v>
      </c>
      <c r="F6" s="20" t="s">
        <v>12</v>
      </c>
    </row>
    <row r="7" spans="1:7" ht="95.25" customHeight="1">
      <c r="A7" s="18" t="s">
        <v>22</v>
      </c>
      <c r="B7" s="49">
        <f>VLOOKUP(E1,基本データ!A2:I61,8,FALSE)</f>
        <v>30</v>
      </c>
      <c r="C7" s="20" t="s">
        <v>11</v>
      </c>
      <c r="D7" s="21" t="s">
        <v>23</v>
      </c>
      <c r="E7" s="19" t="str">
        <f>VLOOKUP(E1,基本データ!A2:I61,7,FALSE)</f>
        <v>55</v>
      </c>
      <c r="F7" s="20" t="s">
        <v>12</v>
      </c>
    </row>
    <row r="8" spans="1:7" ht="95.25" customHeight="1">
      <c r="A8" s="18" t="s">
        <v>1</v>
      </c>
      <c r="B8" s="61" t="str">
        <f>VLOOKUP(E1,基本データ!A2:I61,3,FALSE)</f>
        <v>秋田県立角館高等学校</v>
      </c>
      <c r="C8" s="62"/>
      <c r="D8" s="62"/>
      <c r="E8" s="62"/>
      <c r="F8" s="63"/>
    </row>
    <row r="9" spans="1:7" ht="95.25" customHeight="1">
      <c r="A9" s="23" t="s">
        <v>14</v>
      </c>
      <c r="B9" s="53"/>
      <c r="C9" s="54"/>
      <c r="D9" s="54"/>
      <c r="E9" s="54"/>
      <c r="F9" s="55"/>
    </row>
    <row r="10" spans="1:7" ht="18.75" customHeight="1"/>
    <row r="11" spans="1:7" ht="18.75" customHeight="1">
      <c r="A11" s="24" t="s">
        <v>24</v>
      </c>
    </row>
    <row r="12" spans="1:7" ht="18.75" customHeight="1">
      <c r="A12" s="1" t="s">
        <v>16</v>
      </c>
    </row>
    <row r="13" spans="1:7" ht="18.75" customHeight="1"/>
    <row r="14" spans="1:7" ht="18.75" customHeight="1"/>
    <row r="15" spans="1:7" ht="18.75" customHeight="1"/>
    <row r="16" spans="1:7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5">
    <mergeCell ref="A1:B1"/>
    <mergeCell ref="A3:F3"/>
    <mergeCell ref="A4:F4"/>
    <mergeCell ref="B8:F8"/>
    <mergeCell ref="B9:F9"/>
  </mergeCells>
  <phoneticPr fontId="17"/>
  <pageMargins left="0.70866141732283472" right="0.31496062992125984" top="0.94488188976377963" bottom="0.74803149606299213" header="0" footer="0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基本データ</vt:lpstr>
      <vt:lpstr>搬入出許可証（リハ）</vt:lpstr>
      <vt:lpstr>搬入出許可証（本番）</vt:lpstr>
      <vt:lpstr>送迎許可証（送迎)</vt:lpstr>
      <vt:lpstr>'搬入出許可証（リハ）'!Print_Area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本門輝顕</dc:creator>
  <cp:lastModifiedBy>SG12631のC20-1488</cp:lastModifiedBy>
  <cp:lastPrinted>2023-07-20T00:19:55Z</cp:lastPrinted>
  <dcterms:created xsi:type="dcterms:W3CDTF">2023-06-16T11:05:36Z</dcterms:created>
  <dcterms:modified xsi:type="dcterms:W3CDTF">2025-07-16T08:20:24Z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2023-07-20T00:19:56Z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08f46225-354a-40bd-b7ae-24640068ad98</vt:lpwstr>
  </property>
  <property fmtid="{D5CDD505-2E9C-101B-9397-08002B2CF9AE}" pid="8" name="MSIP_Label_624c30c7-6183-4bbf-8f5a-0619846ff2e2_ContentBits">
    <vt:lpwstr>0</vt:lpwstr>
  </property>
</Properties>
</file>