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7235" windowHeight="10230"/>
  </bookViews>
  <sheets>
    <sheet name="入力シート" sheetId="7" r:id="rId1"/>
    <sheet name="取りまとめ用紙Ａ" sheetId="8" r:id="rId2"/>
    <sheet name="Sheet3" sheetId="5" r:id="rId3"/>
  </sheets>
  <definedNames>
    <definedName name="_xlnm.Print_Area" localSheetId="0">入力シート!$A$1:$I$419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3" i="8" l="1"/>
  <c r="J233" i="8"/>
  <c r="I233" i="8"/>
  <c r="H233" i="8"/>
  <c r="F233" i="8"/>
  <c r="C233" i="8"/>
  <c r="H305" i="8" l="1"/>
  <c r="I305" i="8"/>
  <c r="H306" i="8"/>
  <c r="I306" i="8"/>
  <c r="H307" i="8"/>
  <c r="I307" i="8"/>
  <c r="H308" i="8"/>
  <c r="I308" i="8"/>
  <c r="H304" i="8"/>
  <c r="I304" i="8"/>
  <c r="H279" i="8"/>
  <c r="I279" i="8"/>
  <c r="H280" i="8"/>
  <c r="I280" i="8"/>
  <c r="H281" i="8"/>
  <c r="I281" i="8"/>
  <c r="H282" i="8"/>
  <c r="I282" i="8"/>
  <c r="H283" i="8"/>
  <c r="I283" i="8"/>
  <c r="H284" i="8"/>
  <c r="I284" i="8"/>
  <c r="H285" i="8"/>
  <c r="I285" i="8"/>
  <c r="H286" i="8"/>
  <c r="I286" i="8"/>
  <c r="H287" i="8"/>
  <c r="I287" i="8"/>
  <c r="H288" i="8"/>
  <c r="I288" i="8"/>
  <c r="H289" i="8"/>
  <c r="I289" i="8"/>
  <c r="H290" i="8"/>
  <c r="I290" i="8"/>
  <c r="H291" i="8"/>
  <c r="I291" i="8"/>
  <c r="H292" i="8"/>
  <c r="I292" i="8"/>
  <c r="F293" i="8"/>
  <c r="I293" i="8"/>
  <c r="H293" i="8"/>
  <c r="H294" i="8"/>
  <c r="M260" i="8" l="1"/>
  <c r="M261" i="8"/>
  <c r="M262" i="8"/>
  <c r="M263" i="8"/>
  <c r="M259" i="8"/>
  <c r="M234" i="8"/>
  <c r="L244" i="8"/>
  <c r="H244" i="8"/>
  <c r="H245" i="8"/>
  <c r="H246" i="8"/>
  <c r="H247" i="8"/>
  <c r="H248" i="8"/>
  <c r="H249" i="8"/>
  <c r="I249" i="8"/>
  <c r="H250" i="8"/>
  <c r="I250" i="8"/>
  <c r="H251" i="8"/>
  <c r="I251" i="8"/>
  <c r="H252" i="8"/>
  <c r="I252" i="8"/>
  <c r="H253" i="8"/>
  <c r="I253" i="8"/>
  <c r="H254" i="8"/>
  <c r="I254" i="8"/>
  <c r="H255" i="8"/>
  <c r="I255" i="8"/>
  <c r="H256" i="8"/>
  <c r="I256" i="8"/>
  <c r="H257" i="8"/>
  <c r="I257" i="8"/>
  <c r="H258" i="8"/>
  <c r="I258" i="8"/>
  <c r="I260" i="8"/>
  <c r="I261" i="8"/>
  <c r="I262" i="8"/>
  <c r="I263" i="8"/>
  <c r="I259" i="8"/>
  <c r="H260" i="8"/>
  <c r="H261" i="8"/>
  <c r="H262" i="8"/>
  <c r="H263" i="8"/>
  <c r="H259" i="8"/>
  <c r="L34" i="8" l="1"/>
  <c r="I295" i="8" l="1"/>
  <c r="I296" i="8"/>
  <c r="I297" i="8"/>
  <c r="I298" i="8"/>
  <c r="I299" i="8"/>
  <c r="I300" i="8"/>
  <c r="I301" i="8"/>
  <c r="I302" i="8"/>
  <c r="I303" i="8"/>
  <c r="I294" i="8"/>
  <c r="H303" i="8"/>
  <c r="H302" i="8"/>
  <c r="H301" i="8"/>
  <c r="H300" i="8"/>
  <c r="H299" i="8"/>
  <c r="H298" i="8"/>
  <c r="H297" i="8"/>
  <c r="H296" i="8"/>
  <c r="H295" i="8"/>
  <c r="F305" i="8" l="1"/>
  <c r="F306" i="8"/>
  <c r="F307" i="8"/>
  <c r="F308" i="8"/>
  <c r="C305" i="8"/>
  <c r="C306" i="8"/>
  <c r="C307" i="8"/>
  <c r="C308" i="8"/>
  <c r="F295" i="8"/>
  <c r="F296" i="8"/>
  <c r="F297" i="8"/>
  <c r="F298" i="8"/>
  <c r="F299" i="8"/>
  <c r="F300" i="8"/>
  <c r="F301" i="8"/>
  <c r="F302" i="8"/>
  <c r="F303" i="8"/>
  <c r="C295" i="8"/>
  <c r="C296" i="8"/>
  <c r="C297" i="8"/>
  <c r="C298" i="8"/>
  <c r="C299" i="8"/>
  <c r="C300" i="8"/>
  <c r="C301" i="8"/>
  <c r="C302" i="8"/>
  <c r="C303" i="8"/>
  <c r="F280" i="8"/>
  <c r="F281" i="8"/>
  <c r="F282" i="8"/>
  <c r="F283" i="8"/>
  <c r="F284" i="8"/>
  <c r="F285" i="8"/>
  <c r="F286" i="8"/>
  <c r="F287" i="8"/>
  <c r="F288" i="8"/>
  <c r="F289" i="8"/>
  <c r="F290" i="8"/>
  <c r="F291" i="8"/>
  <c r="F292" i="8"/>
  <c r="C293" i="8"/>
  <c r="C292" i="8"/>
  <c r="C291" i="8"/>
  <c r="C290" i="8"/>
  <c r="C288" i="8"/>
  <c r="C289" i="8"/>
  <c r="C285" i="8"/>
  <c r="C286" i="8"/>
  <c r="C287" i="8"/>
  <c r="C283" i="8"/>
  <c r="C284" i="8"/>
  <c r="C281" i="8"/>
  <c r="C282" i="8"/>
  <c r="C280" i="8"/>
  <c r="I271" i="8" l="1"/>
  <c r="I272" i="8"/>
  <c r="I273" i="8"/>
  <c r="I274" i="8"/>
  <c r="I275" i="8"/>
  <c r="I276" i="8"/>
  <c r="I277" i="8"/>
  <c r="I278" i="8"/>
  <c r="I270" i="8"/>
  <c r="I269" i="8"/>
  <c r="I309" i="8" l="1"/>
  <c r="F304" i="8"/>
  <c r="C304" i="8"/>
  <c r="M192" i="8" l="1"/>
  <c r="L183" i="8"/>
  <c r="M191" i="8"/>
  <c r="M190" i="8"/>
  <c r="M189" i="8"/>
  <c r="M188" i="8"/>
  <c r="M187" i="8"/>
  <c r="M186" i="8"/>
  <c r="M185" i="8"/>
  <c r="M184" i="8"/>
  <c r="M183" i="8"/>
  <c r="J192" i="8"/>
  <c r="K192" i="8" s="1"/>
  <c r="I192" i="8"/>
  <c r="H192" i="8"/>
  <c r="E192" i="8"/>
  <c r="C192" i="8"/>
  <c r="J191" i="8"/>
  <c r="K191" i="8" s="1"/>
  <c r="I191" i="8"/>
  <c r="H191" i="8"/>
  <c r="E191" i="8"/>
  <c r="C191" i="8"/>
  <c r="J190" i="8"/>
  <c r="K190" i="8" s="1"/>
  <c r="I190" i="8"/>
  <c r="H190" i="8"/>
  <c r="E190" i="8"/>
  <c r="C190" i="8"/>
  <c r="J189" i="8"/>
  <c r="K189" i="8" s="1"/>
  <c r="I189" i="8"/>
  <c r="H189" i="8"/>
  <c r="E189" i="8"/>
  <c r="C189" i="8"/>
  <c r="J188" i="8"/>
  <c r="K188" i="8" s="1"/>
  <c r="I188" i="8"/>
  <c r="H188" i="8"/>
  <c r="E188" i="8"/>
  <c r="C188" i="8"/>
  <c r="J187" i="8"/>
  <c r="K187" i="8" s="1"/>
  <c r="I187" i="8"/>
  <c r="H187" i="8"/>
  <c r="E187" i="8"/>
  <c r="C187" i="8"/>
  <c r="J186" i="8"/>
  <c r="K186" i="8" s="1"/>
  <c r="I186" i="8"/>
  <c r="H186" i="8"/>
  <c r="E186" i="8"/>
  <c r="C186" i="8"/>
  <c r="J185" i="8"/>
  <c r="K185" i="8" s="1"/>
  <c r="I185" i="8"/>
  <c r="H185" i="8"/>
  <c r="E185" i="8"/>
  <c r="C185" i="8"/>
  <c r="J184" i="8"/>
  <c r="K184" i="8" s="1"/>
  <c r="I184" i="8"/>
  <c r="H184" i="8"/>
  <c r="E184" i="8"/>
  <c r="C184" i="8"/>
  <c r="J183" i="8"/>
  <c r="K183" i="8" s="1"/>
  <c r="I183" i="8"/>
  <c r="H183" i="8"/>
  <c r="E183" i="8"/>
  <c r="C183" i="8"/>
  <c r="J182" i="8"/>
  <c r="K182" i="8" s="1"/>
  <c r="I182" i="8"/>
  <c r="H182" i="8"/>
  <c r="E182" i="8"/>
  <c r="J181" i="8"/>
  <c r="K181" i="8" s="1"/>
  <c r="I181" i="8"/>
  <c r="H181" i="8"/>
  <c r="E181" i="8"/>
  <c r="J180" i="8"/>
  <c r="K180" i="8" s="1"/>
  <c r="I180" i="8"/>
  <c r="H180" i="8"/>
  <c r="E180" i="8"/>
  <c r="J179" i="8"/>
  <c r="K179" i="8" s="1"/>
  <c r="I179" i="8"/>
  <c r="H179" i="8"/>
  <c r="E179" i="8"/>
  <c r="J178" i="8"/>
  <c r="K178" i="8" s="1"/>
  <c r="I178" i="8"/>
  <c r="H178" i="8"/>
  <c r="E178" i="8"/>
  <c r="J177" i="8"/>
  <c r="K177" i="8" s="1"/>
  <c r="I177" i="8"/>
  <c r="H177" i="8"/>
  <c r="E177" i="8"/>
  <c r="J176" i="8"/>
  <c r="K176" i="8" s="1"/>
  <c r="I176" i="8"/>
  <c r="H176" i="8"/>
  <c r="E176" i="8"/>
  <c r="J175" i="8"/>
  <c r="K175" i="8" s="1"/>
  <c r="I175" i="8"/>
  <c r="H175" i="8"/>
  <c r="E175" i="8"/>
  <c r="J174" i="8"/>
  <c r="K174" i="8" s="1"/>
  <c r="I174" i="8"/>
  <c r="H174" i="8"/>
  <c r="E174" i="8"/>
  <c r="J173" i="8"/>
  <c r="K173" i="8" s="1"/>
  <c r="I173" i="8"/>
  <c r="H173" i="8"/>
  <c r="E173" i="8"/>
  <c r="J172" i="8"/>
  <c r="K172" i="8" s="1"/>
  <c r="I172" i="8"/>
  <c r="H172" i="8"/>
  <c r="E172" i="8"/>
  <c r="J171" i="8"/>
  <c r="K171" i="8" s="1"/>
  <c r="I171" i="8"/>
  <c r="H171" i="8"/>
  <c r="E171" i="8"/>
  <c r="J170" i="8"/>
  <c r="K170" i="8" s="1"/>
  <c r="I170" i="8"/>
  <c r="H170" i="8"/>
  <c r="E170" i="8"/>
  <c r="J169" i="8"/>
  <c r="K169" i="8" s="1"/>
  <c r="I169" i="8"/>
  <c r="H169" i="8"/>
  <c r="E169" i="8"/>
  <c r="J168" i="8"/>
  <c r="K168" i="8" s="1"/>
  <c r="I168" i="8"/>
  <c r="H168" i="8"/>
  <c r="E168" i="8"/>
  <c r="J167" i="8"/>
  <c r="K167" i="8" s="1"/>
  <c r="I167" i="8"/>
  <c r="H167" i="8"/>
  <c r="E167" i="8"/>
  <c r="L166" i="8"/>
  <c r="J166" i="8"/>
  <c r="I166" i="8"/>
  <c r="H166" i="8"/>
  <c r="E166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H309" i="8" l="1"/>
  <c r="C259" i="8" l="1"/>
  <c r="C260" i="8"/>
  <c r="C261" i="8"/>
  <c r="C262" i="8"/>
  <c r="C263" i="8"/>
  <c r="C224" i="8" l="1"/>
  <c r="I87" i="8" l="1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70" i="8"/>
  <c r="I104" i="8" l="1"/>
  <c r="F294" i="8" l="1"/>
  <c r="F279" i="8"/>
  <c r="C279" i="8"/>
  <c r="C294" i="8"/>
  <c r="L216" i="8" l="1"/>
  <c r="L198" i="8"/>
  <c r="J34" i="8" l="1"/>
  <c r="H12" i="8"/>
  <c r="F278" i="8" l="1"/>
  <c r="F277" i="8"/>
  <c r="F276" i="8"/>
  <c r="F275" i="8"/>
  <c r="F274" i="8"/>
  <c r="F273" i="8"/>
  <c r="F272" i="8"/>
  <c r="F271" i="8"/>
  <c r="F270" i="8"/>
  <c r="F269" i="8"/>
  <c r="C278" i="8"/>
  <c r="C277" i="8"/>
  <c r="C276" i="8"/>
  <c r="C275" i="8"/>
  <c r="C274" i="8"/>
  <c r="C273" i="8"/>
  <c r="C272" i="8"/>
  <c r="C271" i="8"/>
  <c r="C270" i="8"/>
  <c r="C269" i="8"/>
  <c r="M258" i="8"/>
  <c r="M257" i="8"/>
  <c r="M256" i="8"/>
  <c r="M255" i="8"/>
  <c r="M254" i="8"/>
  <c r="M253" i="8"/>
  <c r="M252" i="8"/>
  <c r="M251" i="8"/>
  <c r="M250" i="8"/>
  <c r="M249" i="8"/>
  <c r="J258" i="8"/>
  <c r="K258" i="8" s="1"/>
  <c r="J257" i="8"/>
  <c r="K257" i="8" s="1"/>
  <c r="J256" i="8"/>
  <c r="K256" i="8" s="1"/>
  <c r="J255" i="8"/>
  <c r="K255" i="8" s="1"/>
  <c r="J254" i="8"/>
  <c r="K254" i="8" s="1"/>
  <c r="J253" i="8"/>
  <c r="K253" i="8" s="1"/>
  <c r="J252" i="8"/>
  <c r="K252" i="8" s="1"/>
  <c r="J251" i="8"/>
  <c r="K251" i="8" s="1"/>
  <c r="J250" i="8"/>
  <c r="K250" i="8" s="1"/>
  <c r="J249" i="8"/>
  <c r="K249" i="8" s="1"/>
  <c r="J248" i="8"/>
  <c r="K248" i="8" s="1"/>
  <c r="J247" i="8"/>
  <c r="K247" i="8" s="1"/>
  <c r="J246" i="8"/>
  <c r="K246" i="8" s="1"/>
  <c r="J245" i="8"/>
  <c r="K245" i="8" s="1"/>
  <c r="J244" i="8"/>
  <c r="K244" i="8" s="1"/>
  <c r="F258" i="8"/>
  <c r="F257" i="8"/>
  <c r="F256" i="8"/>
  <c r="F255" i="8"/>
  <c r="F254" i="8"/>
  <c r="F253" i="8"/>
  <c r="F252" i="8"/>
  <c r="F251" i="8"/>
  <c r="F250" i="8"/>
  <c r="F249" i="8"/>
  <c r="C258" i="8"/>
  <c r="C257" i="8"/>
  <c r="C256" i="8"/>
  <c r="C255" i="8"/>
  <c r="C254" i="8"/>
  <c r="C253" i="8"/>
  <c r="C252" i="8"/>
  <c r="C251" i="8"/>
  <c r="C250" i="8"/>
  <c r="C249" i="8"/>
  <c r="B258" i="8"/>
  <c r="B257" i="8"/>
  <c r="B256" i="8"/>
  <c r="B255" i="8"/>
  <c r="B254" i="8"/>
  <c r="B253" i="8"/>
  <c r="B252" i="8"/>
  <c r="B251" i="8"/>
  <c r="B250" i="8"/>
  <c r="B249" i="8"/>
  <c r="M248" i="8"/>
  <c r="M247" i="8"/>
  <c r="M246" i="8"/>
  <c r="M245" i="8"/>
  <c r="M244" i="8"/>
  <c r="I248" i="8"/>
  <c r="I247" i="8"/>
  <c r="I246" i="8"/>
  <c r="I245" i="8"/>
  <c r="I244" i="8"/>
  <c r="F248" i="8"/>
  <c r="F247" i="8"/>
  <c r="F246" i="8"/>
  <c r="F245" i="8"/>
  <c r="F244" i="8"/>
  <c r="C248" i="8"/>
  <c r="C247" i="8"/>
  <c r="C246" i="8"/>
  <c r="C245" i="8"/>
  <c r="C244" i="8"/>
  <c r="M243" i="8"/>
  <c r="M242" i="8"/>
  <c r="M241" i="8"/>
  <c r="M240" i="8"/>
  <c r="M239" i="8"/>
  <c r="I243" i="8"/>
  <c r="H243" i="8"/>
  <c r="I242" i="8"/>
  <c r="H242" i="8"/>
  <c r="I241" i="8"/>
  <c r="H241" i="8"/>
  <c r="I240" i="8"/>
  <c r="H240" i="8"/>
  <c r="I239" i="8"/>
  <c r="H239" i="8"/>
  <c r="I238" i="8"/>
  <c r="H238" i="8"/>
  <c r="I237" i="8"/>
  <c r="H237" i="8"/>
  <c r="I236" i="8"/>
  <c r="H236" i="8"/>
  <c r="I235" i="8"/>
  <c r="H235" i="8"/>
  <c r="M238" i="8"/>
  <c r="M237" i="8"/>
  <c r="M236" i="8"/>
  <c r="M235" i="8"/>
  <c r="L234" i="8"/>
  <c r="J238" i="8"/>
  <c r="K238" i="8" s="1"/>
  <c r="J237" i="8"/>
  <c r="K237" i="8" s="1"/>
  <c r="J236" i="8"/>
  <c r="K236" i="8" s="1"/>
  <c r="J235" i="8"/>
  <c r="K235" i="8" s="1"/>
  <c r="J234" i="8"/>
  <c r="K234" i="8" s="1"/>
  <c r="I234" i="8"/>
  <c r="H234" i="8"/>
  <c r="C243" i="8"/>
  <c r="C242" i="8"/>
  <c r="C241" i="8"/>
  <c r="C240" i="8"/>
  <c r="C239" i="8"/>
  <c r="C238" i="8"/>
  <c r="C237" i="8"/>
  <c r="C236" i="8"/>
  <c r="C235" i="8"/>
  <c r="E238" i="8"/>
  <c r="E237" i="8"/>
  <c r="E236" i="8"/>
  <c r="E235" i="8"/>
  <c r="E234" i="8"/>
  <c r="C234" i="8"/>
  <c r="J232" i="8"/>
  <c r="K232" i="8" s="1"/>
  <c r="I232" i="8"/>
  <c r="H232" i="8"/>
  <c r="J231" i="8"/>
  <c r="K231" i="8" s="1"/>
  <c r="I231" i="8"/>
  <c r="H231" i="8"/>
  <c r="J230" i="8"/>
  <c r="K230" i="8" s="1"/>
  <c r="I230" i="8"/>
  <c r="H230" i="8"/>
  <c r="J229" i="8"/>
  <c r="K229" i="8" s="1"/>
  <c r="I229" i="8"/>
  <c r="H229" i="8"/>
  <c r="J228" i="8"/>
  <c r="K228" i="8" s="1"/>
  <c r="I228" i="8"/>
  <c r="H228" i="8"/>
  <c r="J227" i="8"/>
  <c r="K227" i="8" s="1"/>
  <c r="I227" i="8"/>
  <c r="H227" i="8"/>
  <c r="J226" i="8"/>
  <c r="K226" i="8" s="1"/>
  <c r="I226" i="8"/>
  <c r="H226" i="8"/>
  <c r="F232" i="8"/>
  <c r="F231" i="8"/>
  <c r="F230" i="8"/>
  <c r="F229" i="8"/>
  <c r="F228" i="8"/>
  <c r="F227" i="8"/>
  <c r="F226" i="8"/>
  <c r="C232" i="8"/>
  <c r="C231" i="8"/>
  <c r="C230" i="8"/>
  <c r="C229" i="8"/>
  <c r="C228" i="8"/>
  <c r="C227" i="8"/>
  <c r="C226" i="8"/>
  <c r="J215" i="8"/>
  <c r="K215" i="8" s="1"/>
  <c r="J214" i="8"/>
  <c r="K214" i="8" s="1"/>
  <c r="J213" i="8"/>
  <c r="K213" i="8" s="1"/>
  <c r="J212" i="8"/>
  <c r="K212" i="8" s="1"/>
  <c r="F215" i="8"/>
  <c r="E215" i="8"/>
  <c r="C215" i="8"/>
  <c r="F214" i="8"/>
  <c r="E214" i="8"/>
  <c r="C214" i="8"/>
  <c r="F213" i="8"/>
  <c r="E213" i="8"/>
  <c r="C213" i="8"/>
  <c r="J211" i="8"/>
  <c r="K211" i="8" s="1"/>
  <c r="J210" i="8"/>
  <c r="K210" i="8" s="1"/>
  <c r="J209" i="8"/>
  <c r="K209" i="8" s="1"/>
  <c r="J208" i="8"/>
  <c r="K208" i="8" s="1"/>
  <c r="J207" i="8"/>
  <c r="K207" i="8" s="1"/>
  <c r="J206" i="8"/>
  <c r="K206" i="8" s="1"/>
  <c r="J205" i="8"/>
  <c r="K205" i="8" s="1"/>
  <c r="J204" i="8"/>
  <c r="K204" i="8" s="1"/>
  <c r="J203" i="8"/>
  <c r="K203" i="8" s="1"/>
  <c r="J202" i="8"/>
  <c r="K202" i="8" s="1"/>
  <c r="J201" i="8"/>
  <c r="K201" i="8" s="1"/>
  <c r="J200" i="8"/>
  <c r="K200" i="8" s="1"/>
  <c r="J199" i="8"/>
  <c r="K199" i="8" s="1"/>
  <c r="J198" i="8"/>
  <c r="K198" i="8" s="1"/>
  <c r="K166" i="8"/>
  <c r="J165" i="8"/>
  <c r="J164" i="8"/>
  <c r="J163" i="8"/>
  <c r="J162" i="8"/>
  <c r="J161" i="8"/>
  <c r="J160" i="8"/>
  <c r="J159" i="8"/>
  <c r="J158" i="8"/>
  <c r="J157" i="8"/>
  <c r="J156" i="8"/>
  <c r="J155" i="8"/>
  <c r="J154" i="8"/>
  <c r="J153" i="8"/>
  <c r="J152" i="8"/>
  <c r="J225" i="8"/>
  <c r="K225" i="8" s="1"/>
  <c r="I225" i="8"/>
  <c r="H225" i="8"/>
  <c r="J224" i="8"/>
  <c r="K224" i="8" s="1"/>
  <c r="I224" i="8"/>
  <c r="H224" i="8"/>
  <c r="J223" i="8"/>
  <c r="K223" i="8" s="1"/>
  <c r="I223" i="8"/>
  <c r="H223" i="8"/>
  <c r="J222" i="8"/>
  <c r="K222" i="8" s="1"/>
  <c r="I222" i="8"/>
  <c r="H222" i="8"/>
  <c r="J221" i="8"/>
  <c r="K221" i="8" s="1"/>
  <c r="I221" i="8"/>
  <c r="H221" i="8"/>
  <c r="J220" i="8"/>
  <c r="K220" i="8" s="1"/>
  <c r="I220" i="8"/>
  <c r="H220" i="8"/>
  <c r="J219" i="8"/>
  <c r="K219" i="8" s="1"/>
  <c r="I219" i="8"/>
  <c r="H219" i="8"/>
  <c r="J218" i="8"/>
  <c r="K218" i="8" s="1"/>
  <c r="I218" i="8"/>
  <c r="H218" i="8"/>
  <c r="J217" i="8"/>
  <c r="K217" i="8" s="1"/>
  <c r="I217" i="8"/>
  <c r="H217" i="8"/>
  <c r="J216" i="8"/>
  <c r="I216" i="8"/>
  <c r="H216" i="8"/>
  <c r="F225" i="8"/>
  <c r="F224" i="8"/>
  <c r="F223" i="8"/>
  <c r="F222" i="8"/>
  <c r="F221" i="8"/>
  <c r="F220" i="8"/>
  <c r="F219" i="8"/>
  <c r="F218" i="8"/>
  <c r="F217" i="8"/>
  <c r="F216" i="8"/>
  <c r="C225" i="8"/>
  <c r="C223" i="8"/>
  <c r="C222" i="8"/>
  <c r="C221" i="8"/>
  <c r="C220" i="8"/>
  <c r="C219" i="8"/>
  <c r="C218" i="8"/>
  <c r="C217" i="8"/>
  <c r="C216" i="8"/>
  <c r="I215" i="8"/>
  <c r="H215" i="8"/>
  <c r="I214" i="8"/>
  <c r="H214" i="8"/>
  <c r="I213" i="8"/>
  <c r="H213" i="8"/>
  <c r="I212" i="8"/>
  <c r="H212" i="8"/>
  <c r="F212" i="8"/>
  <c r="E212" i="8"/>
  <c r="C212" i="8"/>
  <c r="I211" i="8"/>
  <c r="H211" i="8"/>
  <c r="I210" i="8"/>
  <c r="H210" i="8"/>
  <c r="F211" i="8"/>
  <c r="F210" i="8"/>
  <c r="E211" i="8"/>
  <c r="E210" i="8"/>
  <c r="C211" i="8"/>
  <c r="C210" i="8"/>
  <c r="I209" i="8"/>
  <c r="H209" i="8"/>
  <c r="I208" i="8"/>
  <c r="H208" i="8"/>
  <c r="I207" i="8"/>
  <c r="H207" i="8"/>
  <c r="I206" i="8"/>
  <c r="H206" i="8"/>
  <c r="I205" i="8"/>
  <c r="H205" i="8"/>
  <c r="I204" i="8"/>
  <c r="H204" i="8"/>
  <c r="F209" i="8"/>
  <c r="F208" i="8"/>
  <c r="F207" i="8"/>
  <c r="F206" i="8"/>
  <c r="F205" i="8"/>
  <c r="F204" i="8"/>
  <c r="C209" i="8"/>
  <c r="C208" i="8"/>
  <c r="C207" i="8"/>
  <c r="C206" i="8"/>
  <c r="C205" i="8"/>
  <c r="C204" i="8"/>
  <c r="F198" i="8"/>
  <c r="F199" i="8"/>
  <c r="F200" i="8"/>
  <c r="F201" i="8"/>
  <c r="F202" i="8"/>
  <c r="I203" i="8"/>
  <c r="H203" i="8"/>
  <c r="I202" i="8"/>
  <c r="H202" i="8"/>
  <c r="I201" i="8"/>
  <c r="H201" i="8"/>
  <c r="I200" i="8"/>
  <c r="H200" i="8"/>
  <c r="I199" i="8"/>
  <c r="H199" i="8"/>
  <c r="I198" i="8"/>
  <c r="H198" i="8"/>
  <c r="F203" i="8"/>
  <c r="C203" i="8"/>
  <c r="C202" i="8"/>
  <c r="C201" i="8"/>
  <c r="C200" i="8"/>
  <c r="C199" i="8"/>
  <c r="C198" i="8"/>
  <c r="M197" i="8"/>
  <c r="M196" i="8"/>
  <c r="M195" i="8"/>
  <c r="M194" i="8"/>
  <c r="M193" i="8"/>
  <c r="I197" i="8"/>
  <c r="H197" i="8"/>
  <c r="I196" i="8"/>
  <c r="H196" i="8"/>
  <c r="I195" i="8"/>
  <c r="H195" i="8"/>
  <c r="I194" i="8"/>
  <c r="H194" i="8"/>
  <c r="I193" i="8"/>
  <c r="H193" i="8"/>
  <c r="C197" i="8"/>
  <c r="C196" i="8"/>
  <c r="C195" i="8"/>
  <c r="C194" i="8"/>
  <c r="C193" i="8"/>
  <c r="M264" i="8" l="1"/>
  <c r="F309" i="8"/>
  <c r="F264" i="8"/>
  <c r="J264" i="8"/>
  <c r="L152" i="8"/>
  <c r="L264" i="8" s="1"/>
  <c r="I165" i="8"/>
  <c r="H165" i="8"/>
  <c r="I164" i="8"/>
  <c r="H164" i="8"/>
  <c r="I163" i="8"/>
  <c r="H163" i="8"/>
  <c r="I162" i="8"/>
  <c r="H162" i="8"/>
  <c r="I161" i="8"/>
  <c r="H161" i="8"/>
  <c r="I160" i="8"/>
  <c r="H160" i="8"/>
  <c r="I159" i="8"/>
  <c r="H159" i="8"/>
  <c r="I158" i="8"/>
  <c r="H158" i="8"/>
  <c r="I157" i="8"/>
  <c r="H157" i="8"/>
  <c r="I156" i="8"/>
  <c r="H156" i="8"/>
  <c r="I155" i="8"/>
  <c r="H155" i="8"/>
  <c r="I154" i="8"/>
  <c r="H154" i="8"/>
  <c r="I153" i="8"/>
  <c r="H153" i="8"/>
  <c r="I152" i="8" l="1"/>
  <c r="I264" i="8" s="1"/>
  <c r="H152" i="8"/>
  <c r="H264" i="8" s="1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J141" i="8"/>
  <c r="I146" i="8"/>
  <c r="I145" i="8"/>
  <c r="I144" i="8"/>
  <c r="I143" i="8"/>
  <c r="I142" i="8"/>
  <c r="I141" i="8"/>
  <c r="H146" i="8"/>
  <c r="H145" i="8"/>
  <c r="H144" i="8"/>
  <c r="H143" i="8"/>
  <c r="H142" i="8"/>
  <c r="H141" i="8"/>
  <c r="G141" i="8"/>
  <c r="F146" i="8"/>
  <c r="F145" i="8"/>
  <c r="F144" i="8"/>
  <c r="F143" i="8"/>
  <c r="F142" i="8"/>
  <c r="F141" i="8"/>
  <c r="C146" i="8"/>
  <c r="C145" i="8"/>
  <c r="C144" i="8"/>
  <c r="C143" i="8"/>
  <c r="C142" i="8"/>
  <c r="C141" i="8"/>
  <c r="B141" i="8"/>
  <c r="J135" i="8"/>
  <c r="I140" i="8"/>
  <c r="I139" i="8"/>
  <c r="I138" i="8"/>
  <c r="I137" i="8"/>
  <c r="I136" i="8"/>
  <c r="I135" i="8"/>
  <c r="H140" i="8"/>
  <c r="H139" i="8"/>
  <c r="H138" i="8"/>
  <c r="H137" i="8"/>
  <c r="H136" i="8"/>
  <c r="H135" i="8"/>
  <c r="G135" i="8"/>
  <c r="F140" i="8"/>
  <c r="F139" i="8"/>
  <c r="F138" i="8"/>
  <c r="F137" i="8"/>
  <c r="F136" i="8"/>
  <c r="F135" i="8"/>
  <c r="C140" i="8"/>
  <c r="C139" i="8"/>
  <c r="C138" i="8"/>
  <c r="C137" i="8"/>
  <c r="C136" i="8"/>
  <c r="C135" i="8"/>
  <c r="B135" i="8"/>
  <c r="L129" i="8"/>
  <c r="J129" i="8"/>
  <c r="I134" i="8"/>
  <c r="I133" i="8"/>
  <c r="I132" i="8"/>
  <c r="I131" i="8"/>
  <c r="I130" i="8"/>
  <c r="I129" i="8"/>
  <c r="H134" i="8"/>
  <c r="H133" i="8"/>
  <c r="H132" i="8"/>
  <c r="H131" i="8"/>
  <c r="H130" i="8"/>
  <c r="H129" i="8"/>
  <c r="G129" i="8"/>
  <c r="F134" i="8"/>
  <c r="F133" i="8"/>
  <c r="F132" i="8"/>
  <c r="F131" i="8"/>
  <c r="F130" i="8"/>
  <c r="F129" i="8"/>
  <c r="C134" i="8"/>
  <c r="C133" i="8"/>
  <c r="C132" i="8"/>
  <c r="C131" i="8"/>
  <c r="C130" i="8"/>
  <c r="C129" i="8"/>
  <c r="B129" i="8"/>
  <c r="L127" i="8"/>
  <c r="J128" i="8"/>
  <c r="J127" i="8"/>
  <c r="I128" i="8"/>
  <c r="I127" i="8"/>
  <c r="H128" i="8"/>
  <c r="H127" i="8"/>
  <c r="F128" i="8"/>
  <c r="F127" i="8"/>
  <c r="C128" i="8"/>
  <c r="C127" i="8"/>
  <c r="B128" i="8"/>
  <c r="B127" i="8"/>
  <c r="E264" i="8" l="1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H3" i="5"/>
  <c r="H2" i="5"/>
  <c r="J116" i="8"/>
  <c r="K116" i="8" s="1"/>
  <c r="I126" i="8"/>
  <c r="I125" i="8"/>
  <c r="I124" i="8"/>
  <c r="I123" i="8"/>
  <c r="I122" i="8"/>
  <c r="I121" i="8"/>
  <c r="I120" i="8"/>
  <c r="I119" i="8"/>
  <c r="I118" i="8"/>
  <c r="I117" i="8"/>
  <c r="I116" i="8"/>
  <c r="H126" i="8"/>
  <c r="H125" i="8"/>
  <c r="H124" i="8"/>
  <c r="H123" i="8"/>
  <c r="H122" i="8"/>
  <c r="H121" i="8"/>
  <c r="H120" i="8"/>
  <c r="H119" i="8"/>
  <c r="H118" i="8"/>
  <c r="H117" i="8"/>
  <c r="H116" i="8"/>
  <c r="G116" i="8"/>
  <c r="F126" i="8"/>
  <c r="F125" i="8"/>
  <c r="F124" i="8"/>
  <c r="F123" i="8"/>
  <c r="F122" i="8"/>
  <c r="F121" i="8"/>
  <c r="F120" i="8"/>
  <c r="F119" i="8"/>
  <c r="F118" i="8"/>
  <c r="F117" i="8"/>
  <c r="F116" i="8"/>
  <c r="C126" i="8"/>
  <c r="C125" i="8"/>
  <c r="C124" i="8"/>
  <c r="C123" i="8"/>
  <c r="C122" i="8"/>
  <c r="C121" i="8"/>
  <c r="C120" i="8"/>
  <c r="C119" i="8"/>
  <c r="C118" i="8"/>
  <c r="C117" i="8"/>
  <c r="C116" i="8"/>
  <c r="B116" i="8"/>
  <c r="J110" i="8"/>
  <c r="I115" i="8"/>
  <c r="I114" i="8"/>
  <c r="I113" i="8"/>
  <c r="I112" i="8"/>
  <c r="I111" i="8"/>
  <c r="I110" i="8"/>
  <c r="H115" i="8"/>
  <c r="H114" i="8"/>
  <c r="H113" i="8"/>
  <c r="H112" i="8"/>
  <c r="H111" i="8"/>
  <c r="H110" i="8"/>
  <c r="G110" i="8"/>
  <c r="F115" i="8"/>
  <c r="F114" i="8"/>
  <c r="F113" i="8"/>
  <c r="F112" i="8"/>
  <c r="F111" i="8"/>
  <c r="F110" i="8"/>
  <c r="C115" i="8"/>
  <c r="C114" i="8"/>
  <c r="C113" i="8"/>
  <c r="C112" i="8"/>
  <c r="C111" i="8"/>
  <c r="C110" i="8"/>
  <c r="L104" i="8"/>
  <c r="J104" i="8"/>
  <c r="I109" i="8"/>
  <c r="I108" i="8"/>
  <c r="I107" i="8"/>
  <c r="I106" i="8"/>
  <c r="I105" i="8"/>
  <c r="H109" i="8"/>
  <c r="H108" i="8"/>
  <c r="H107" i="8"/>
  <c r="H106" i="8"/>
  <c r="H105" i="8"/>
  <c r="H104" i="8"/>
  <c r="G104" i="8"/>
  <c r="F109" i="8"/>
  <c r="F108" i="8"/>
  <c r="F107" i="8"/>
  <c r="F106" i="8"/>
  <c r="F105" i="8"/>
  <c r="F104" i="8"/>
  <c r="C109" i="8"/>
  <c r="C108" i="8"/>
  <c r="C107" i="8"/>
  <c r="C106" i="8"/>
  <c r="C105" i="8"/>
  <c r="C104" i="8"/>
  <c r="B110" i="8"/>
  <c r="B104" i="8"/>
  <c r="L69" i="8"/>
  <c r="J88" i="8"/>
  <c r="I103" i="8"/>
  <c r="I102" i="8"/>
  <c r="I101" i="8"/>
  <c r="I100" i="8"/>
  <c r="I99" i="8"/>
  <c r="I98" i="8"/>
  <c r="I97" i="8"/>
  <c r="I96" i="8"/>
  <c r="I95" i="8"/>
  <c r="I94" i="8"/>
  <c r="I93" i="8"/>
  <c r="I92" i="8"/>
  <c r="I91" i="8"/>
  <c r="I90" i="8"/>
  <c r="I89" i="8"/>
  <c r="I88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G88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B88" i="8"/>
  <c r="J69" i="8"/>
  <c r="I69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G69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B69" i="8"/>
  <c r="L53" i="8"/>
  <c r="J53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G53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G34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L30" i="8"/>
  <c r="J31" i="8"/>
  <c r="J30" i="8"/>
  <c r="I33" i="8"/>
  <c r="I32" i="8"/>
  <c r="I31" i="8"/>
  <c r="I30" i="8"/>
  <c r="H33" i="8"/>
  <c r="H32" i="8"/>
  <c r="H31" i="8"/>
  <c r="H30" i="8"/>
  <c r="F33" i="8"/>
  <c r="F32" i="8"/>
  <c r="F31" i="8"/>
  <c r="F30" i="8"/>
  <c r="C33" i="8"/>
  <c r="C32" i="8"/>
  <c r="C31" i="8"/>
  <c r="C30" i="8"/>
  <c r="I29" i="8"/>
  <c r="I28" i="8"/>
  <c r="I27" i="8"/>
  <c r="I26" i="8"/>
  <c r="I25" i="8"/>
  <c r="I24" i="8"/>
  <c r="H29" i="8"/>
  <c r="H28" i="8"/>
  <c r="H27" i="8"/>
  <c r="H26" i="8"/>
  <c r="H25" i="8"/>
  <c r="H24" i="8"/>
  <c r="G24" i="8" l="1"/>
  <c r="F18" i="8"/>
  <c r="F24" i="8"/>
  <c r="F29" i="8"/>
  <c r="F28" i="8"/>
  <c r="F27" i="8"/>
  <c r="F26" i="8"/>
  <c r="F25" i="8"/>
  <c r="C29" i="8"/>
  <c r="C28" i="8"/>
  <c r="C27" i="8"/>
  <c r="C26" i="8"/>
  <c r="C25" i="8"/>
  <c r="C24" i="8"/>
  <c r="I23" i="8"/>
  <c r="I22" i="8"/>
  <c r="I21" i="8"/>
  <c r="I20" i="8"/>
  <c r="I19" i="8"/>
  <c r="I18" i="8"/>
  <c r="H23" i="8"/>
  <c r="H22" i="8"/>
  <c r="H21" i="8"/>
  <c r="H20" i="8"/>
  <c r="H19" i="8"/>
  <c r="H18" i="8"/>
  <c r="G18" i="8"/>
  <c r="F23" i="8"/>
  <c r="F22" i="8"/>
  <c r="F21" i="8"/>
  <c r="F20" i="8"/>
  <c r="F19" i="8"/>
  <c r="C23" i="8"/>
  <c r="C22" i="8"/>
  <c r="C21" i="8"/>
  <c r="C20" i="8"/>
  <c r="C19" i="8"/>
  <c r="C18" i="8"/>
  <c r="I17" i="8"/>
  <c r="I16" i="8"/>
  <c r="I15" i="8"/>
  <c r="I14" i="8"/>
  <c r="I13" i="8"/>
  <c r="I12" i="8"/>
  <c r="H17" i="8"/>
  <c r="H16" i="8"/>
  <c r="H15" i="8"/>
  <c r="H14" i="8"/>
  <c r="H13" i="8"/>
  <c r="G12" i="8"/>
  <c r="F17" i="8"/>
  <c r="F16" i="8"/>
  <c r="F15" i="8"/>
  <c r="F14" i="8"/>
  <c r="F13" i="8"/>
  <c r="F12" i="8"/>
  <c r="C17" i="8"/>
  <c r="C16" i="8"/>
  <c r="C15" i="8"/>
  <c r="C14" i="8"/>
  <c r="C13" i="8"/>
  <c r="C12" i="8"/>
  <c r="B24" i="8"/>
  <c r="B18" i="8"/>
  <c r="B12" i="8"/>
  <c r="B3" i="8"/>
  <c r="N3" i="8" s="1"/>
  <c r="K216" i="8" l="1"/>
  <c r="K165" i="8"/>
  <c r="K164" i="8"/>
  <c r="K163" i="8"/>
  <c r="K162" i="8"/>
  <c r="K161" i="8"/>
  <c r="K160" i="8"/>
  <c r="K159" i="8"/>
  <c r="K158" i="8"/>
  <c r="K157" i="8"/>
  <c r="K156" i="8"/>
  <c r="K155" i="8"/>
  <c r="K154" i="8"/>
  <c r="K153" i="8"/>
  <c r="K141" i="8"/>
  <c r="K135" i="8"/>
  <c r="K129" i="8"/>
  <c r="K128" i="8"/>
  <c r="K127" i="8"/>
  <c r="L116" i="8"/>
  <c r="K110" i="8"/>
  <c r="K104" i="8"/>
  <c r="K88" i="8"/>
  <c r="K53" i="8"/>
  <c r="K34" i="8"/>
  <c r="K31" i="8"/>
  <c r="K30" i="8"/>
  <c r="J147" i="8" l="1"/>
  <c r="H147" i="8"/>
  <c r="I147" i="8"/>
  <c r="F147" i="8"/>
  <c r="G147" i="8"/>
  <c r="B7" i="8"/>
  <c r="L147" i="8"/>
  <c r="K69" i="8"/>
  <c r="K147" i="8" s="1"/>
  <c r="K152" i="8"/>
  <c r="K264" i="8" s="1"/>
  <c r="B6" i="8" l="1"/>
  <c r="B5" i="8" s="1"/>
</calcChain>
</file>

<file path=xl/comments1.xml><?xml version="1.0" encoding="utf-8"?>
<comments xmlns="http://schemas.openxmlformats.org/spreadsheetml/2006/main">
  <authors>
    <author>作成者</author>
  </authors>
  <commentList>
    <comment ref="F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
入力不要です。
単独参加の場合は、
入力してください。</t>
        </r>
      </text>
    </comment>
    <comment ref="G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合同の場合は、入力不要です。
単独参加の場合は、入力してください。
「出演人数」に加える人数がない場合は、出演人数欄と同数を入力してください。</t>
        </r>
      </text>
    </comment>
    <comment ref="H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
入力不要です。
単独参加の場合は、
入力してください。</t>
        </r>
      </text>
    </comment>
    <comment ref="G5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「出演人数」に加える人数がない場合は、出演数欄と同数を入力してください。</t>
        </r>
      </text>
    </comment>
    <comment ref="F5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
入力不要です。
単独参加の場合は、
入力してください。</t>
        </r>
      </text>
    </comment>
    <comment ref="G5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
入力不要です。
単独参加の場合は、入力してください。
「出演人数」に加える人数がない場合は、出演人数欄と同数を入力してください。</t>
        </r>
      </text>
    </comment>
    <comment ref="H5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
入力不要です。
単独参加の場合は、
入力してください。</t>
        </r>
      </text>
    </comment>
    <comment ref="F8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
入力不要です。
単独参加の場合は、
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8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合同の場合は、入力不要です。
単独参加の場合は、入力してください。
「出演人数」に加える人数がない場合は、出演人数欄と同数を入力してください。</t>
        </r>
      </text>
    </comment>
    <comment ref="H8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
入力不要です。
単独参加の場合は、
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0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
入力不要です。
単独参加の場合は、
入力してください。</t>
        </r>
      </text>
    </comment>
    <comment ref="G10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合同の場合は、入力不要です。
単独参加の場合は、入力してください。
「出演人数」に加える人数がない場合は、出演人数欄と同数を入力してください。</t>
        </r>
      </text>
    </comment>
    <comment ref="H10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
入力不要です。
単独参加の場合は、
入力してください。</t>
        </r>
      </text>
    </comment>
    <comment ref="F14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
入力不要です。
単独参加の場合は、
入力してください。</t>
        </r>
      </text>
    </comment>
    <comment ref="G14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合同の場合は、入力不要です。
単独参加の場合は、入力してください。
「出演人数」に加える人数がない場合は、出演人数欄と同数を入力してください。</t>
        </r>
      </text>
    </comment>
    <comment ref="H14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
入力不要です。
単独参加の場合は、
入力してください。</t>
        </r>
      </text>
    </comment>
    <comment ref="F17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
入力不要です。
単独参加の場合は、
入力してください。</t>
        </r>
      </text>
    </comment>
    <comment ref="G17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合同の場合は、入力不要です。
単独参加の場合は、入力してください。
「出演人数」に加える人数がない場合は、出演人数欄と同数を入力してください。</t>
        </r>
      </text>
    </comment>
    <comment ref="H17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合同の場合は、
入力不要です。
単独参加の場合は、
入力してください。</t>
        </r>
      </text>
    </comment>
    <comment ref="G18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「出演人数」に加える人数がない場合は、出演人数欄と同数を入力してください。</t>
        </r>
      </text>
    </comment>
    <comment ref="F19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合同の場合は、
入力不要です。
単独参加の場合は、
入力してください。</t>
        </r>
      </text>
    </comment>
    <comment ref="G19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合同の場合は、入力不要です。
単独参加の場合は、入力してください。
「出演人数」に加える人数がない場合は、出演人数欄と同数を入力してください。</t>
        </r>
      </text>
    </comment>
    <comment ref="H19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合同の場合は、
入力不要です。
単独参加の場合は、
入力してください。</t>
        </r>
      </text>
    </comment>
    <comment ref="F2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同一校で複数出品の場合も、
入力例のとおり１作品ごとに入力してください。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共同制作の場合は、この欄に制作者数を入力して
ください。</t>
        </r>
      </text>
    </comment>
    <comment ref="G2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複数出品の学校は、
作品ごと入力ですが、
その場合、参加人数は入力例のとおり
いずれかの作品の欄に１箇所入力
していただくだけで結構です。</t>
        </r>
      </text>
    </comment>
    <comment ref="H2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複数出品の学校は、
作品ごと入力ですが、
その場合、引率者は入力例のとおり
いずれかの作品の欄に１箇所入力
していただくだけで結構です。</t>
        </r>
      </text>
    </comment>
    <comment ref="I2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出品者（作品制作者）以外で、
撮影会に参加する生徒及び引率者数を入力
※交通費徴収対象</t>
        </r>
      </text>
    </comment>
    <comment ref="I33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出品者（作品制作者）以外で、
文学研修に参加する生徒及び引率者数を入力
※交通費徴収対象</t>
        </r>
      </text>
    </comment>
    <comment ref="E34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合同参加の場合は、団体名を入力し、
参加者数等も合算した数字を入力してください。
なお、合同発表の構成校は、取りまとめ用紙の備考欄に直接入力してください。</t>
        </r>
      </text>
    </comment>
    <comment ref="H34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発表１件につき１名
同一校から複数県の発表がある場合は同じ引率者でも可</t>
        </r>
      </text>
    </comment>
    <comment ref="I34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発表生徒以外で、
巡検研修に参加する生徒及び引率者数を入力
※交通費徴収対象</t>
        </r>
      </text>
    </comment>
    <comment ref="D35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リストから選択して
ください。</t>
        </r>
      </text>
    </comment>
  </commentList>
</comments>
</file>

<file path=xl/sharedStrings.xml><?xml version="1.0" encoding="utf-8"?>
<sst xmlns="http://schemas.openxmlformats.org/spreadsheetml/2006/main" count="549" uniqueCount="238">
  <si>
    <t>都道府県名をプルダウンから選択してください。</t>
    <rPh sb="0" eb="4">
      <t>トドウフケン</t>
    </rPh>
    <rPh sb="4" eb="5">
      <t>メイ</t>
    </rPh>
    <rPh sb="13" eb="15">
      <t>センタク</t>
    </rPh>
    <phoneticPr fontId="6"/>
  </si>
  <si>
    <t>【団体取扱部門】</t>
    <rPh sb="1" eb="3">
      <t>ダンタイ</t>
    </rPh>
    <phoneticPr fontId="6"/>
  </si>
  <si>
    <t>パレード</t>
    <phoneticPr fontId="6"/>
  </si>
  <si>
    <t>【１校（団体）目】</t>
    <rPh sb="2" eb="3">
      <t>コウ</t>
    </rPh>
    <rPh sb="4" eb="6">
      <t>ダンタイ</t>
    </rPh>
    <rPh sb="7" eb="8">
      <t>メ</t>
    </rPh>
    <phoneticPr fontId="6"/>
  </si>
  <si>
    <t>(1) 種目をプルダウンから選択してください。</t>
    <rPh sb="4" eb="6">
      <t>シュモク</t>
    </rPh>
    <rPh sb="14" eb="16">
      <t>センタク</t>
    </rPh>
    <phoneticPr fontId="6"/>
  </si>
  <si>
    <t>団体名</t>
    <rPh sb="0" eb="2">
      <t>ダンタイ</t>
    </rPh>
    <rPh sb="2" eb="3">
      <t>メイ</t>
    </rPh>
    <phoneticPr fontId="6"/>
  </si>
  <si>
    <t>出演人数</t>
    <rPh sb="0" eb="2">
      <t>シュツエン</t>
    </rPh>
    <rPh sb="2" eb="4">
      <t>ニンズウ</t>
    </rPh>
    <phoneticPr fontId="6"/>
  </si>
  <si>
    <t>出演以外の
生徒も含めた
参加生徒数</t>
    <rPh sb="0" eb="2">
      <t>シュツエン</t>
    </rPh>
    <rPh sb="2" eb="4">
      <t>イガイ</t>
    </rPh>
    <rPh sb="6" eb="8">
      <t>セイト</t>
    </rPh>
    <rPh sb="9" eb="10">
      <t>フク</t>
    </rPh>
    <rPh sb="13" eb="15">
      <t>サンカ</t>
    </rPh>
    <rPh sb="15" eb="18">
      <t>セイトスウ</t>
    </rPh>
    <phoneticPr fontId="6"/>
  </si>
  <si>
    <t>引率者数</t>
    <rPh sb="0" eb="3">
      <t>インソツシャ</t>
    </rPh>
    <rPh sb="3" eb="4">
      <t>スウ</t>
    </rPh>
    <phoneticPr fontId="6"/>
  </si>
  <si>
    <t>(3) 合同団体の構成校のデータを入力してください。
　・学校名（正式名称）
　・出演人数
　・出演以外の生徒も含めた参加生徒数
　・引率者数</t>
    <rPh sb="4" eb="6">
      <t>ゴウドウ</t>
    </rPh>
    <rPh sb="6" eb="8">
      <t>ダンタイ</t>
    </rPh>
    <rPh sb="9" eb="11">
      <t>コウセイ</t>
    </rPh>
    <rPh sb="11" eb="12">
      <t>コウ</t>
    </rPh>
    <rPh sb="17" eb="19">
      <t>ニュウリョク</t>
    </rPh>
    <rPh sb="29" eb="32">
      <t>ガッコウメイ</t>
    </rPh>
    <rPh sb="33" eb="35">
      <t>セイシキ</t>
    </rPh>
    <rPh sb="35" eb="37">
      <t>メイショウ</t>
    </rPh>
    <rPh sb="41" eb="43">
      <t>シュツエン</t>
    </rPh>
    <rPh sb="43" eb="45">
      <t>ニンズウ</t>
    </rPh>
    <rPh sb="48" eb="50">
      <t>シュツエン</t>
    </rPh>
    <rPh sb="50" eb="52">
      <t>イガイ</t>
    </rPh>
    <rPh sb="53" eb="55">
      <t>セイト</t>
    </rPh>
    <rPh sb="56" eb="57">
      <t>フク</t>
    </rPh>
    <rPh sb="59" eb="61">
      <t>サンカ</t>
    </rPh>
    <rPh sb="61" eb="63">
      <t>セイト</t>
    </rPh>
    <rPh sb="63" eb="64">
      <t>スウ</t>
    </rPh>
    <rPh sb="67" eb="70">
      <t>インソツシャ</t>
    </rPh>
    <rPh sb="70" eb="71">
      <t>スウ</t>
    </rPh>
    <phoneticPr fontId="6"/>
  </si>
  <si>
    <t>合同団体
構成校</t>
    <rPh sb="0" eb="2">
      <t>ゴウドウ</t>
    </rPh>
    <rPh sb="2" eb="4">
      <t>ダンタイ</t>
    </rPh>
    <rPh sb="5" eb="7">
      <t>コウセイ</t>
    </rPh>
    <rPh sb="7" eb="8">
      <t>コウ</t>
    </rPh>
    <phoneticPr fontId="6"/>
  </si>
  <si>
    <t>【２校（団体）目】</t>
    <rPh sb="2" eb="3">
      <t>コウ</t>
    </rPh>
    <rPh sb="4" eb="6">
      <t>ダンタイ</t>
    </rPh>
    <rPh sb="7" eb="8">
      <t>メ</t>
    </rPh>
    <phoneticPr fontId="6"/>
  </si>
  <si>
    <t>団体名</t>
    <rPh sb="0" eb="3">
      <t>ダンタイメイ</t>
    </rPh>
    <phoneticPr fontId="6"/>
  </si>
  <si>
    <t>(3) 合同団体の構成校のデータを入力してください。
　・学校名（正式名称）
　・出演人数
　・出演以外の生徒も含めた参加生徒数
　・引率者数</t>
    <rPh sb="61" eb="63">
      <t>セイト</t>
    </rPh>
    <phoneticPr fontId="6"/>
  </si>
  <si>
    <t>【３校（団体）目】</t>
    <rPh sb="2" eb="3">
      <t>コウ</t>
    </rPh>
    <rPh sb="4" eb="6">
      <t>ダンタイ</t>
    </rPh>
    <rPh sb="7" eb="8">
      <t>メ</t>
    </rPh>
    <phoneticPr fontId="6"/>
  </si>
  <si>
    <t>演劇</t>
    <rPh sb="0" eb="2">
      <t>エンゲキ</t>
    </rPh>
    <phoneticPr fontId="6"/>
  </si>
  <si>
    <t>学校名★</t>
    <rPh sb="0" eb="2">
      <t>ガッコウ</t>
    </rPh>
    <rPh sb="2" eb="3">
      <t>メイ</t>
    </rPh>
    <phoneticPr fontId="6"/>
  </si>
  <si>
    <t>スタッフ、キャスト以外の生徒も含めた参加生徒数</t>
    <rPh sb="9" eb="11">
      <t>イガイ</t>
    </rPh>
    <rPh sb="12" eb="14">
      <t>セイト</t>
    </rPh>
    <rPh sb="15" eb="16">
      <t>フク</t>
    </rPh>
    <rPh sb="18" eb="20">
      <t>サンカ</t>
    </rPh>
    <rPh sb="20" eb="23">
      <t>セイトスウ</t>
    </rPh>
    <phoneticPr fontId="6"/>
  </si>
  <si>
    <t>【上演校２校目】</t>
    <rPh sb="1" eb="3">
      <t>ジョウエン</t>
    </rPh>
    <rPh sb="3" eb="4">
      <t>コウ</t>
    </rPh>
    <rPh sb="5" eb="6">
      <t>コウ</t>
    </rPh>
    <rPh sb="6" eb="7">
      <t>メ</t>
    </rPh>
    <phoneticPr fontId="6"/>
  </si>
  <si>
    <t>【生徒講評委員１校目】</t>
    <rPh sb="1" eb="3">
      <t>セイト</t>
    </rPh>
    <rPh sb="3" eb="5">
      <t>コウヒョウ</t>
    </rPh>
    <rPh sb="5" eb="7">
      <t>イイン</t>
    </rPh>
    <rPh sb="8" eb="9">
      <t>コウ</t>
    </rPh>
    <rPh sb="9" eb="10">
      <t>メ</t>
    </rPh>
    <phoneticPr fontId="6"/>
  </si>
  <si>
    <t>【生徒講評委員２校目】</t>
    <rPh sb="1" eb="3">
      <t>セイト</t>
    </rPh>
    <rPh sb="3" eb="5">
      <t>コウヒョウ</t>
    </rPh>
    <rPh sb="5" eb="7">
      <t>イイン</t>
    </rPh>
    <rPh sb="8" eb="9">
      <t>コウ</t>
    </rPh>
    <rPh sb="9" eb="10">
      <t>メ</t>
    </rPh>
    <phoneticPr fontId="6"/>
  </si>
  <si>
    <t>合唱</t>
    <rPh sb="0" eb="2">
      <t>ガッショウ</t>
    </rPh>
    <phoneticPr fontId="6"/>
  </si>
  <si>
    <t>団体名★</t>
    <rPh sb="0" eb="2">
      <t>ダンタイ</t>
    </rPh>
    <rPh sb="2" eb="3">
      <t>メイ</t>
    </rPh>
    <phoneticPr fontId="6"/>
  </si>
  <si>
    <t>(2) 合同団体の構成校のデータを入力してください。
　・学校名（正式名称）
　・出演人数
　・出演以外の生徒も含めた参加生徒数
　・引率者数</t>
    <rPh sb="61" eb="63">
      <t>セイト</t>
    </rPh>
    <phoneticPr fontId="6"/>
  </si>
  <si>
    <t>吹奏楽</t>
    <rPh sb="0" eb="3">
      <t>スイソウガク</t>
    </rPh>
    <phoneticPr fontId="6"/>
  </si>
  <si>
    <t>団体名★</t>
    <rPh sb="0" eb="3">
      <t>ダンタイメイ</t>
    </rPh>
    <phoneticPr fontId="6"/>
  </si>
  <si>
    <t>器楽・管弦楽</t>
    <rPh sb="0" eb="2">
      <t>キガク</t>
    </rPh>
    <rPh sb="3" eb="6">
      <t>カンゲンガク</t>
    </rPh>
    <phoneticPr fontId="6"/>
  </si>
  <si>
    <t>(3) 合同団体の構成校のデータを入力してください。
　・学校名（正式名称）
　・出演人数
　・出演以外の生徒も含めた参加生徒数
　・引率者数</t>
    <rPh sb="61" eb="63">
      <t>セイト</t>
    </rPh>
    <rPh sb="63" eb="64">
      <t>スウ</t>
    </rPh>
    <phoneticPr fontId="6"/>
  </si>
  <si>
    <t>日本音楽</t>
    <rPh sb="0" eb="2">
      <t>ニホン</t>
    </rPh>
    <rPh sb="2" eb="4">
      <t>オンガク</t>
    </rPh>
    <phoneticPr fontId="6"/>
  </si>
  <si>
    <t>(3) 合同団体の構成校のデータを入力してください。
　・学校名（正式名称）
　・出演人数
　・出演以外の生徒も含めた参加生徒数
　・引率者数</t>
    <rPh sb="59" eb="61">
      <t>サンカ</t>
    </rPh>
    <rPh sb="61" eb="63">
      <t>セイト</t>
    </rPh>
    <rPh sb="63" eb="64">
      <t>スウ</t>
    </rPh>
    <phoneticPr fontId="6"/>
  </si>
  <si>
    <t>吟詠剣詩舞</t>
    <rPh sb="0" eb="2">
      <t>ギンエイ</t>
    </rPh>
    <rPh sb="2" eb="5">
      <t>ケンシブ</t>
    </rPh>
    <phoneticPr fontId="6"/>
  </si>
  <si>
    <t>(1) 種目と参加形態をプルダウンから選択してください。</t>
    <rPh sb="4" eb="6">
      <t>シュモク</t>
    </rPh>
    <rPh sb="7" eb="9">
      <t>サンカ</t>
    </rPh>
    <rPh sb="9" eb="11">
      <t>ケイタイ</t>
    </rPh>
    <rPh sb="19" eb="21">
      <t>センタク</t>
    </rPh>
    <phoneticPr fontId="6"/>
  </si>
  <si>
    <t>郷土芸能</t>
    <rPh sb="0" eb="2">
      <t>キョウド</t>
    </rPh>
    <rPh sb="2" eb="4">
      <t>ゲイノウ</t>
    </rPh>
    <phoneticPr fontId="6"/>
  </si>
  <si>
    <t>種目</t>
    <rPh sb="0" eb="2">
      <t>シュモク</t>
    </rPh>
    <phoneticPr fontId="6"/>
  </si>
  <si>
    <t>学校名★</t>
    <rPh sb="0" eb="3">
      <t>ガッコウメイ</t>
    </rPh>
    <phoneticPr fontId="6"/>
  </si>
  <si>
    <t>マーチングバンド・バトントワリング</t>
    <phoneticPr fontId="6"/>
  </si>
  <si>
    <t>【個人取扱部門】</t>
    <rPh sb="1" eb="3">
      <t>コジン</t>
    </rPh>
    <rPh sb="3" eb="5">
      <t>トリアツカ</t>
    </rPh>
    <rPh sb="5" eb="7">
      <t>ブモン</t>
    </rPh>
    <phoneticPr fontId="6"/>
  </si>
  <si>
    <t>美術・工芸</t>
    <rPh sb="0" eb="2">
      <t>ビジュツ</t>
    </rPh>
    <rPh sb="3" eb="5">
      <t>コウゲイ</t>
    </rPh>
    <phoneticPr fontId="6"/>
  </si>
  <si>
    <t>学校名</t>
    <rPh sb="0" eb="3">
      <t>ガッコウメイ</t>
    </rPh>
    <phoneticPr fontId="6"/>
  </si>
  <si>
    <t>作品
制作者数★</t>
    <rPh sb="0" eb="2">
      <t>サクヒン</t>
    </rPh>
    <rPh sb="3" eb="5">
      <t>セイサク</t>
    </rPh>
    <rPh sb="5" eb="6">
      <t>シャ</t>
    </rPh>
    <rPh sb="6" eb="7">
      <t>スウ</t>
    </rPh>
    <phoneticPr fontId="6"/>
  </si>
  <si>
    <t>制作者以外の
生徒も含めた
参加生徒数</t>
    <rPh sb="0" eb="2">
      <t>セイサク</t>
    </rPh>
    <rPh sb="2" eb="3">
      <t>シャ</t>
    </rPh>
    <rPh sb="3" eb="5">
      <t>イガイ</t>
    </rPh>
    <rPh sb="7" eb="9">
      <t>セイト</t>
    </rPh>
    <rPh sb="10" eb="11">
      <t>フク</t>
    </rPh>
    <rPh sb="14" eb="16">
      <t>サンカ</t>
    </rPh>
    <rPh sb="16" eb="18">
      <t>セイト</t>
    </rPh>
    <rPh sb="18" eb="19">
      <t>スウ</t>
    </rPh>
    <phoneticPr fontId="6"/>
  </si>
  <si>
    <t>例１　平面（絵画）</t>
    <rPh sb="0" eb="1">
      <t>レイ</t>
    </rPh>
    <rPh sb="3" eb="5">
      <t>ヘイメン</t>
    </rPh>
    <rPh sb="6" eb="8">
      <t>カイガ</t>
    </rPh>
    <phoneticPr fontId="6"/>
  </si>
  <si>
    <t>○○高等学校</t>
    <rPh sb="2" eb="4">
      <t>コウトウ</t>
    </rPh>
    <rPh sb="4" eb="6">
      <t>ガッコウ</t>
    </rPh>
    <phoneticPr fontId="6"/>
  </si>
  <si>
    <t>　　　立体（彫刻）</t>
    <rPh sb="3" eb="5">
      <t>リッタイ</t>
    </rPh>
    <rPh sb="6" eb="8">
      <t>チョウコク</t>
    </rPh>
    <phoneticPr fontId="6"/>
  </si>
  <si>
    <t>例２　平面（彫刻）</t>
    <rPh sb="0" eb="1">
      <t>レイ</t>
    </rPh>
    <rPh sb="3" eb="5">
      <t>ヘイメン</t>
    </rPh>
    <rPh sb="6" eb="8">
      <t>チョウコク</t>
    </rPh>
    <phoneticPr fontId="6"/>
  </si>
  <si>
    <t>■■高等学校</t>
    <rPh sb="2" eb="4">
      <t>コウトウ</t>
    </rPh>
    <rPh sb="4" eb="6">
      <t>ガッコウ</t>
    </rPh>
    <phoneticPr fontId="6"/>
  </si>
  <si>
    <t>書道</t>
    <rPh sb="0" eb="2">
      <t>ショドウ</t>
    </rPh>
    <phoneticPr fontId="6"/>
  </si>
  <si>
    <t>出品
作品数★</t>
    <rPh sb="0" eb="2">
      <t>シュッピン</t>
    </rPh>
    <rPh sb="3" eb="5">
      <t>サクヒン</t>
    </rPh>
    <rPh sb="5" eb="6">
      <t>スウ</t>
    </rPh>
    <phoneticPr fontId="6"/>
  </si>
  <si>
    <t>写真</t>
    <rPh sb="0" eb="2">
      <t>シャシン</t>
    </rPh>
    <phoneticPr fontId="6"/>
  </si>
  <si>
    <t>放送</t>
    <rPh sb="0" eb="2">
      <t>ホウソウ</t>
    </rPh>
    <phoneticPr fontId="6"/>
  </si>
  <si>
    <t>発表者数★</t>
    <rPh sb="0" eb="2">
      <t>ハッピョウ</t>
    </rPh>
    <rPh sb="2" eb="3">
      <t>シャ</t>
    </rPh>
    <rPh sb="3" eb="4">
      <t>スウ</t>
    </rPh>
    <phoneticPr fontId="6"/>
  </si>
  <si>
    <t>発表者以外の
生徒も含めた
参加生徒数</t>
    <rPh sb="0" eb="2">
      <t>ハッピョウ</t>
    </rPh>
    <rPh sb="2" eb="3">
      <t>シャ</t>
    </rPh>
    <rPh sb="3" eb="5">
      <t>イガイ</t>
    </rPh>
    <rPh sb="7" eb="9">
      <t>セイト</t>
    </rPh>
    <rPh sb="10" eb="11">
      <t>フク</t>
    </rPh>
    <rPh sb="14" eb="16">
      <t>サンカ</t>
    </rPh>
    <rPh sb="16" eb="19">
      <t>セイトスウ</t>
    </rPh>
    <phoneticPr fontId="6"/>
  </si>
  <si>
    <t>発表者以外の
生徒も含めた
参加生徒数</t>
    <rPh sb="0" eb="3">
      <t>ハッピョウシャ</t>
    </rPh>
    <rPh sb="3" eb="5">
      <t>イガイ</t>
    </rPh>
    <rPh sb="7" eb="9">
      <t>セイト</t>
    </rPh>
    <rPh sb="10" eb="11">
      <t>フク</t>
    </rPh>
    <rPh sb="14" eb="16">
      <t>サンカ</t>
    </rPh>
    <rPh sb="16" eb="19">
      <t>セイトスウ</t>
    </rPh>
    <phoneticPr fontId="6"/>
  </si>
  <si>
    <t>作品数★</t>
    <rPh sb="0" eb="3">
      <t>サクヒンスウ</t>
    </rPh>
    <phoneticPr fontId="6"/>
  </si>
  <si>
    <t>参加生徒数</t>
    <rPh sb="0" eb="2">
      <t>サンカ</t>
    </rPh>
    <rPh sb="2" eb="4">
      <t>セイト</t>
    </rPh>
    <rPh sb="4" eb="5">
      <t>スウ</t>
    </rPh>
    <phoneticPr fontId="6"/>
  </si>
  <si>
    <t>新聞</t>
    <rPh sb="0" eb="2">
      <t>シンブン</t>
    </rPh>
    <phoneticPr fontId="6"/>
  </si>
  <si>
    <t>参加者数★</t>
    <rPh sb="0" eb="2">
      <t>サンカ</t>
    </rPh>
    <rPh sb="2" eb="3">
      <t>シャ</t>
    </rPh>
    <rPh sb="3" eb="4">
      <t>スウ</t>
    </rPh>
    <phoneticPr fontId="6"/>
  </si>
  <si>
    <t>規程外の
生徒も含めた
参加生徒数</t>
    <rPh sb="0" eb="2">
      <t>キテイ</t>
    </rPh>
    <rPh sb="2" eb="3">
      <t>ガイ</t>
    </rPh>
    <rPh sb="5" eb="7">
      <t>セイト</t>
    </rPh>
    <rPh sb="8" eb="9">
      <t>フク</t>
    </rPh>
    <rPh sb="12" eb="14">
      <t>サンカ</t>
    </rPh>
    <rPh sb="14" eb="16">
      <t>セイト</t>
    </rPh>
    <rPh sb="16" eb="17">
      <t>スウ</t>
    </rPh>
    <phoneticPr fontId="6"/>
  </si>
  <si>
    <t>都道府県推薦枠</t>
    <rPh sb="0" eb="4">
      <t>トドウフケン</t>
    </rPh>
    <rPh sb="4" eb="6">
      <t>スイセン</t>
    </rPh>
    <rPh sb="6" eb="7">
      <t>ワク</t>
    </rPh>
    <phoneticPr fontId="6"/>
  </si>
  <si>
    <t>「年間紙面審査」入賞校</t>
    <rPh sb="1" eb="3">
      <t>ネンカン</t>
    </rPh>
    <rPh sb="3" eb="5">
      <t>シメン</t>
    </rPh>
    <rPh sb="5" eb="7">
      <t>シンサ</t>
    </rPh>
    <rPh sb="8" eb="10">
      <t>ニュウショウ</t>
    </rPh>
    <rPh sb="10" eb="11">
      <t>コウ</t>
    </rPh>
    <phoneticPr fontId="6"/>
  </si>
  <si>
    <t>文芸</t>
    <rPh sb="0" eb="2">
      <t>ブンゲイ</t>
    </rPh>
    <phoneticPr fontId="6"/>
  </si>
  <si>
    <t>文芸部誌</t>
    <rPh sb="0" eb="2">
      <t>ブンゲイ</t>
    </rPh>
    <rPh sb="2" eb="4">
      <t>ブシ</t>
    </rPh>
    <phoneticPr fontId="6"/>
  </si>
  <si>
    <t>散文</t>
    <rPh sb="0" eb="2">
      <t>サンブン</t>
    </rPh>
    <phoneticPr fontId="6"/>
  </si>
  <si>
    <t>詩</t>
    <rPh sb="0" eb="1">
      <t>シ</t>
    </rPh>
    <phoneticPr fontId="6"/>
  </si>
  <si>
    <t>短歌</t>
    <rPh sb="0" eb="2">
      <t>タンカ</t>
    </rPh>
    <phoneticPr fontId="6"/>
  </si>
  <si>
    <t>俳句</t>
    <rPh sb="0" eb="2">
      <t>ハイク</t>
    </rPh>
    <phoneticPr fontId="6"/>
  </si>
  <si>
    <t>文学研修</t>
    <rPh sb="0" eb="2">
      <t>ブンガク</t>
    </rPh>
    <rPh sb="2" eb="4">
      <t>ケンシュウ</t>
    </rPh>
    <phoneticPr fontId="6"/>
  </si>
  <si>
    <t>自然科学</t>
    <rPh sb="0" eb="2">
      <t>シゼン</t>
    </rPh>
    <rPh sb="2" eb="4">
      <t>カガク</t>
    </rPh>
    <phoneticPr fontId="6"/>
  </si>
  <si>
    <t>発表生徒数★</t>
    <rPh sb="0" eb="2">
      <t>ハッピョウ</t>
    </rPh>
    <rPh sb="2" eb="4">
      <t>セイト</t>
    </rPh>
    <rPh sb="4" eb="5">
      <t>スウ</t>
    </rPh>
    <phoneticPr fontId="6"/>
  </si>
  <si>
    <t>研究発表（物理）</t>
    <rPh sb="0" eb="2">
      <t>ケンキュウ</t>
    </rPh>
    <rPh sb="2" eb="4">
      <t>ハッピョウ</t>
    </rPh>
    <rPh sb="5" eb="7">
      <t>ブツリ</t>
    </rPh>
    <phoneticPr fontId="6"/>
  </si>
  <si>
    <t>研究発表（化学）</t>
    <rPh sb="0" eb="2">
      <t>ケンキュウ</t>
    </rPh>
    <rPh sb="2" eb="4">
      <t>ハッピョウ</t>
    </rPh>
    <rPh sb="5" eb="7">
      <t>カガク</t>
    </rPh>
    <phoneticPr fontId="6"/>
  </si>
  <si>
    <t>研究発表（生物）</t>
    <rPh sb="0" eb="2">
      <t>ケンキュウ</t>
    </rPh>
    <rPh sb="2" eb="4">
      <t>ハッピョウ</t>
    </rPh>
    <rPh sb="5" eb="7">
      <t>セイブツ</t>
    </rPh>
    <phoneticPr fontId="6"/>
  </si>
  <si>
    <t>研究発表（地学）</t>
    <rPh sb="0" eb="2">
      <t>ケンキュウ</t>
    </rPh>
    <rPh sb="2" eb="4">
      <t>ハッピョウ</t>
    </rPh>
    <rPh sb="5" eb="7">
      <t>チガク</t>
    </rPh>
    <phoneticPr fontId="6"/>
  </si>
  <si>
    <t>【開催県枠】</t>
    <rPh sb="1" eb="3">
      <t>カイサイ</t>
    </rPh>
    <rPh sb="3" eb="4">
      <t>ケン</t>
    </rPh>
    <rPh sb="4" eb="5">
      <t>ワク</t>
    </rPh>
    <phoneticPr fontId="6"/>
  </si>
  <si>
    <t>【協賛部門】</t>
    <rPh sb="1" eb="3">
      <t>キョウサン</t>
    </rPh>
    <rPh sb="3" eb="5">
      <t>ブモン</t>
    </rPh>
    <phoneticPr fontId="6"/>
  </si>
  <si>
    <t>都道府県名</t>
    <rPh sb="0" eb="4">
      <t>トドウフケン</t>
    </rPh>
    <rPh sb="4" eb="5">
      <t>メイ</t>
    </rPh>
    <phoneticPr fontId="6"/>
  </si>
  <si>
    <t>納入金合計額</t>
    <rPh sb="0" eb="2">
      <t>ノウニュウ</t>
    </rPh>
    <rPh sb="2" eb="3">
      <t>キン</t>
    </rPh>
    <rPh sb="3" eb="5">
      <t>ゴウケイ</t>
    </rPh>
    <rPh sb="5" eb="6">
      <t>ガク</t>
    </rPh>
    <phoneticPr fontId="6"/>
  </si>
  <si>
    <t>参加負担金（Ｃ）</t>
    <rPh sb="0" eb="2">
      <t>サンカ</t>
    </rPh>
    <rPh sb="2" eb="5">
      <t>フタンキン</t>
    </rPh>
    <phoneticPr fontId="6"/>
  </si>
  <si>
    <t>交通費等（Ｄ）</t>
    <rPh sb="0" eb="3">
      <t>コウツウヒ</t>
    </rPh>
    <rPh sb="3" eb="4">
      <t>トウ</t>
    </rPh>
    <phoneticPr fontId="6"/>
  </si>
  <si>
    <t>【団体取扱部門】</t>
    <rPh sb="1" eb="3">
      <t>ダンタイ</t>
    </rPh>
    <rPh sb="3" eb="5">
      <t>トリアツカ</t>
    </rPh>
    <rPh sb="5" eb="7">
      <t>ブモン</t>
    </rPh>
    <phoneticPr fontId="6"/>
  </si>
  <si>
    <t>部門</t>
    <rPh sb="0" eb="2">
      <t>ブモン</t>
    </rPh>
    <phoneticPr fontId="6"/>
  </si>
  <si>
    <t>団体名（合同出演）
学校名（単独出演）</t>
    <rPh sb="0" eb="2">
      <t>ダンタイ</t>
    </rPh>
    <rPh sb="2" eb="3">
      <t>メイ</t>
    </rPh>
    <rPh sb="4" eb="6">
      <t>ゴウドウ</t>
    </rPh>
    <rPh sb="6" eb="8">
      <t>シュツエン</t>
    </rPh>
    <phoneticPr fontId="6"/>
  </si>
  <si>
    <t>Ａ　</t>
    <phoneticPr fontId="6"/>
  </si>
  <si>
    <t>Ａ’</t>
    <phoneticPr fontId="6"/>
  </si>
  <si>
    <t>Ｂ</t>
    <phoneticPr fontId="6"/>
  </si>
  <si>
    <t>各校の参加人数</t>
    <rPh sb="0" eb="2">
      <t>カクコウ</t>
    </rPh>
    <rPh sb="3" eb="5">
      <t>サンカ</t>
    </rPh>
    <rPh sb="5" eb="7">
      <t>ニンズウ</t>
    </rPh>
    <phoneticPr fontId="6"/>
  </si>
  <si>
    <t>参加負担金</t>
    <rPh sb="0" eb="2">
      <t>サンカ</t>
    </rPh>
    <rPh sb="2" eb="4">
      <t>フタン</t>
    </rPh>
    <rPh sb="4" eb="5">
      <t>キン</t>
    </rPh>
    <phoneticPr fontId="6"/>
  </si>
  <si>
    <t>交通費等
（Ｄ）</t>
    <rPh sb="0" eb="3">
      <t>コウツウヒ</t>
    </rPh>
    <rPh sb="3" eb="4">
      <t>トウ</t>
    </rPh>
    <phoneticPr fontId="6"/>
  </si>
  <si>
    <t>備考</t>
    <rPh sb="0" eb="2">
      <t>ビコウ</t>
    </rPh>
    <phoneticPr fontId="6"/>
  </si>
  <si>
    <t>出品点数</t>
    <phoneticPr fontId="6"/>
  </si>
  <si>
    <t>出演
生徒数</t>
    <rPh sb="0" eb="2">
      <t>シュツエン</t>
    </rPh>
    <phoneticPr fontId="6"/>
  </si>
  <si>
    <t>合同団体
生徒数
合計</t>
    <phoneticPr fontId="6"/>
  </si>
  <si>
    <t>生徒
（規程外
を含む）</t>
    <rPh sb="0" eb="2">
      <t>セイト</t>
    </rPh>
    <rPh sb="4" eb="6">
      <t>キテイ</t>
    </rPh>
    <rPh sb="6" eb="7">
      <t>ガイ</t>
    </rPh>
    <rPh sb="9" eb="10">
      <t>フク</t>
    </rPh>
    <phoneticPr fontId="6"/>
  </si>
  <si>
    <t>引率者</t>
    <rPh sb="0" eb="3">
      <t>インソツシャ</t>
    </rPh>
    <phoneticPr fontId="6"/>
  </si>
  <si>
    <t>対象数</t>
    <rPh sb="0" eb="2">
      <t>タイショウ</t>
    </rPh>
    <rPh sb="2" eb="3">
      <t>ス</t>
    </rPh>
    <phoneticPr fontId="6"/>
  </si>
  <si>
    <t>小計</t>
    <rPh sb="0" eb="2">
      <t>ショウケイ</t>
    </rPh>
    <phoneticPr fontId="6"/>
  </si>
  <si>
    <t>部門計（Ｃ）</t>
    <rPh sb="0" eb="2">
      <t>ブモン</t>
    </rPh>
    <rPh sb="2" eb="3">
      <t>ケイ</t>
    </rPh>
    <phoneticPr fontId="6"/>
  </si>
  <si>
    <t>パレード</t>
    <phoneticPr fontId="6"/>
  </si>
  <si>
    <t>【構成校】</t>
    <rPh sb="1" eb="3">
      <t>コウセイ</t>
    </rPh>
    <rPh sb="3" eb="4">
      <t>コウ</t>
    </rPh>
    <phoneticPr fontId="6"/>
  </si>
  <si>
    <t>上演校</t>
    <rPh sb="0" eb="2">
      <t>ジョウエン</t>
    </rPh>
    <rPh sb="2" eb="3">
      <t>コウ</t>
    </rPh>
    <phoneticPr fontId="6"/>
  </si>
  <si>
    <t>生徒講評委員</t>
    <rPh sb="0" eb="2">
      <t>セイト</t>
    </rPh>
    <rPh sb="2" eb="4">
      <t>コウヒョウ</t>
    </rPh>
    <rPh sb="4" eb="6">
      <t>イイン</t>
    </rPh>
    <phoneticPr fontId="6"/>
  </si>
  <si>
    <t>マーチングバンド・
バトントワリング</t>
    <phoneticPr fontId="6"/>
  </si>
  <si>
    <t>合　　　計</t>
    <rPh sb="0" eb="1">
      <t>ア</t>
    </rPh>
    <rPh sb="4" eb="5">
      <t>ケイ</t>
    </rPh>
    <phoneticPr fontId="6"/>
  </si>
  <si>
    <t>団体名（合同出演）
学校名（単独出演）</t>
    <phoneticPr fontId="6"/>
  </si>
  <si>
    <t>Ａ’</t>
    <phoneticPr fontId="6"/>
  </si>
  <si>
    <t>Ｂ</t>
    <phoneticPr fontId="6"/>
  </si>
  <si>
    <r>
      <t>出品点数
（</t>
    </r>
    <r>
      <rPr>
        <sz val="6"/>
        <rFont val="ＭＳ 明朝"/>
        <family val="1"/>
        <charset val="128"/>
      </rPr>
      <t>制作者数）</t>
    </r>
    <rPh sb="6" eb="8">
      <t>セイサク</t>
    </rPh>
    <rPh sb="8" eb="9">
      <t>シャ</t>
    </rPh>
    <rPh sb="9" eb="10">
      <t>スウ</t>
    </rPh>
    <phoneticPr fontId="6"/>
  </si>
  <si>
    <t>参加
（発表）
生徒数</t>
    <rPh sb="4" eb="6">
      <t>ハッピョウ</t>
    </rPh>
    <phoneticPr fontId="6"/>
  </si>
  <si>
    <t>生徒
（規程外を
含む）</t>
    <rPh sb="0" eb="2">
      <t>セイト</t>
    </rPh>
    <rPh sb="4" eb="6">
      <t>キテイ</t>
    </rPh>
    <rPh sb="6" eb="7">
      <t>ガイ</t>
    </rPh>
    <rPh sb="9" eb="10">
      <t>フク</t>
    </rPh>
    <phoneticPr fontId="6"/>
  </si>
  <si>
    <t>アナウンス</t>
    <phoneticPr fontId="6"/>
  </si>
  <si>
    <t>朗読</t>
    <rPh sb="0" eb="2">
      <t>ロウドク</t>
    </rPh>
    <phoneticPr fontId="6"/>
  </si>
  <si>
    <t>ビデオメッセージ</t>
    <phoneticPr fontId="6"/>
  </si>
  <si>
    <t>「年間紙面審査」入賞校</t>
    <rPh sb="1" eb="7">
      <t>ネンカンシメンシンサ</t>
    </rPh>
    <rPh sb="8" eb="11">
      <t>ニュウショウコウ</t>
    </rPh>
    <phoneticPr fontId="6"/>
  </si>
  <si>
    <t>団体名（合同出演）
学校名（単独出演）</t>
    <phoneticPr fontId="6"/>
  </si>
  <si>
    <t>Ａ’</t>
    <phoneticPr fontId="6"/>
  </si>
  <si>
    <t>Ｂ</t>
    <phoneticPr fontId="6"/>
  </si>
  <si>
    <t>出品点数</t>
    <phoneticPr fontId="6"/>
  </si>
  <si>
    <t>生徒
（発表以外
を含む）</t>
    <rPh sb="0" eb="2">
      <t>セイト</t>
    </rPh>
    <rPh sb="4" eb="6">
      <t>ハッピョウ</t>
    </rPh>
    <rPh sb="6" eb="8">
      <t>イガイ</t>
    </rPh>
    <rPh sb="7" eb="8">
      <t>ガイ</t>
    </rPh>
    <rPh sb="10" eb="11">
      <t>フク</t>
    </rPh>
    <phoneticPr fontId="6"/>
  </si>
  <si>
    <t>単独１名</t>
    <rPh sb="0" eb="2">
      <t>タンドク</t>
    </rPh>
    <rPh sb="3" eb="4">
      <t>メイ</t>
    </rPh>
    <phoneticPr fontId="6"/>
  </si>
  <si>
    <t>単独複数</t>
    <rPh sb="0" eb="2">
      <t>タンドク</t>
    </rPh>
    <rPh sb="2" eb="4">
      <t>フクスウ</t>
    </rPh>
    <phoneticPr fontId="6"/>
  </si>
  <si>
    <t>合同</t>
    <rPh sb="0" eb="2">
      <t>ゴウドウ</t>
    </rPh>
    <phoneticPr fontId="6"/>
  </si>
  <si>
    <t>マーチングバンド</t>
    <phoneticPr fontId="6"/>
  </si>
  <si>
    <t>北海道</t>
    <phoneticPr fontId="6"/>
  </si>
  <si>
    <t>バトントワリング</t>
    <phoneticPr fontId="6"/>
  </si>
  <si>
    <t>青森県</t>
    <phoneticPr fontId="6"/>
  </si>
  <si>
    <t>上演</t>
    <rPh sb="0" eb="2">
      <t>ジョウエン</t>
    </rPh>
    <phoneticPr fontId="6"/>
  </si>
  <si>
    <t>岩手県</t>
  </si>
  <si>
    <t>宮城県</t>
  </si>
  <si>
    <t>器楽</t>
    <rPh sb="0" eb="1">
      <t>キ</t>
    </rPh>
    <rPh sb="1" eb="2">
      <t>ラク</t>
    </rPh>
    <phoneticPr fontId="6"/>
  </si>
  <si>
    <t>器楽</t>
    <rPh sb="0" eb="2">
      <t>キガク</t>
    </rPh>
    <phoneticPr fontId="6"/>
  </si>
  <si>
    <t>秋田県</t>
  </si>
  <si>
    <t>管弦楽</t>
    <rPh sb="0" eb="3">
      <t>カンゲンガク</t>
    </rPh>
    <phoneticPr fontId="6"/>
  </si>
  <si>
    <t>山形県</t>
  </si>
  <si>
    <t>箏</t>
    <rPh sb="0" eb="1">
      <t>コト</t>
    </rPh>
    <phoneticPr fontId="6"/>
  </si>
  <si>
    <t>福島県</t>
  </si>
  <si>
    <t>箏と他</t>
    <rPh sb="0" eb="1">
      <t>コト</t>
    </rPh>
    <rPh sb="2" eb="3">
      <t>ホカ</t>
    </rPh>
    <phoneticPr fontId="6"/>
  </si>
  <si>
    <t>茨城県</t>
  </si>
  <si>
    <t>他</t>
    <rPh sb="0" eb="1">
      <t>ホカ</t>
    </rPh>
    <phoneticPr fontId="6"/>
  </si>
  <si>
    <t>栃木県</t>
  </si>
  <si>
    <t>吟詠</t>
    <rPh sb="0" eb="2">
      <t>ギンエイ</t>
    </rPh>
    <phoneticPr fontId="6"/>
  </si>
  <si>
    <t>群馬県</t>
  </si>
  <si>
    <t>剣詩舞</t>
    <rPh sb="0" eb="3">
      <t>ケンシブ</t>
    </rPh>
    <phoneticPr fontId="6"/>
  </si>
  <si>
    <t>埼玉県</t>
  </si>
  <si>
    <t>構成吟</t>
    <rPh sb="0" eb="2">
      <t>コウセイ</t>
    </rPh>
    <rPh sb="2" eb="3">
      <t>ギン</t>
    </rPh>
    <phoneticPr fontId="6"/>
  </si>
  <si>
    <t>千葉県</t>
  </si>
  <si>
    <t>その他</t>
    <rPh sb="2" eb="3">
      <t>タ</t>
    </rPh>
    <phoneticPr fontId="6"/>
  </si>
  <si>
    <t>東京都</t>
  </si>
  <si>
    <t>伝承芸能</t>
    <rPh sb="0" eb="2">
      <t>デンショウ</t>
    </rPh>
    <rPh sb="2" eb="4">
      <t>ゲイノウ</t>
    </rPh>
    <phoneticPr fontId="6"/>
  </si>
  <si>
    <t>神奈川県</t>
  </si>
  <si>
    <t>和太鼓</t>
    <rPh sb="0" eb="1">
      <t>ワ</t>
    </rPh>
    <rPh sb="1" eb="3">
      <t>ダイコ</t>
    </rPh>
    <phoneticPr fontId="6"/>
  </si>
  <si>
    <t>新潟県</t>
  </si>
  <si>
    <t>平面（絵画）</t>
    <rPh sb="0" eb="2">
      <t>ヘイメン</t>
    </rPh>
    <rPh sb="3" eb="5">
      <t>カイガ</t>
    </rPh>
    <phoneticPr fontId="6"/>
  </si>
  <si>
    <t>富山県</t>
  </si>
  <si>
    <t>平面（版画）</t>
    <rPh sb="0" eb="2">
      <t>ヘイメン</t>
    </rPh>
    <rPh sb="3" eb="5">
      <t>ハンガ</t>
    </rPh>
    <phoneticPr fontId="6"/>
  </si>
  <si>
    <t>石川県</t>
  </si>
  <si>
    <t>平面（デザイン）</t>
    <rPh sb="0" eb="2">
      <t>ヘイメン</t>
    </rPh>
    <phoneticPr fontId="6"/>
  </si>
  <si>
    <t>福井県</t>
  </si>
  <si>
    <t>平面（工芸）</t>
    <rPh sb="0" eb="2">
      <t>ヘイメン</t>
    </rPh>
    <rPh sb="3" eb="5">
      <t>コウゲイ</t>
    </rPh>
    <phoneticPr fontId="6"/>
  </si>
  <si>
    <t>山梨県</t>
  </si>
  <si>
    <t>平面（彫刻）</t>
    <rPh sb="0" eb="2">
      <t>ヘイメン</t>
    </rPh>
    <rPh sb="3" eb="5">
      <t>チョウコク</t>
    </rPh>
    <phoneticPr fontId="6"/>
  </si>
  <si>
    <t>長野県</t>
  </si>
  <si>
    <t>立体（彫刻）</t>
    <rPh sb="0" eb="2">
      <t>リッタイ</t>
    </rPh>
    <rPh sb="3" eb="5">
      <t>チョウコク</t>
    </rPh>
    <phoneticPr fontId="6"/>
  </si>
  <si>
    <t>岐阜県</t>
  </si>
  <si>
    <t>立体（デザイン）</t>
    <rPh sb="0" eb="2">
      <t>リッタイ</t>
    </rPh>
    <phoneticPr fontId="6"/>
  </si>
  <si>
    <t>静岡県</t>
  </si>
  <si>
    <t>立体（工芸）</t>
    <rPh sb="0" eb="2">
      <t>リッタイ</t>
    </rPh>
    <rPh sb="3" eb="5">
      <t>コウゲイ</t>
    </rPh>
    <phoneticPr fontId="6"/>
  </si>
  <si>
    <t>愛知県</t>
  </si>
  <si>
    <t>三重県</t>
  </si>
  <si>
    <t>滋賀県</t>
    <rPh sb="0" eb="2">
      <t>シガ</t>
    </rPh>
    <phoneticPr fontId="1"/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</si>
  <si>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</si>
  <si>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</si>
  <si>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</si>
  <si>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</si>
  <si>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</si>
  <si>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</si>
  <si>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</si>
  <si>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</si>
  <si>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</si>
  <si>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</si>
  <si>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</si>
  <si>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</si>
  <si>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</si>
  <si>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</si>
  <si>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</si>
  <si>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</si>
  <si>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</si>
  <si>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</si>
  <si>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</si>
  <si>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</si>
  <si>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</si>
  <si>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</si>
  <si>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映像（スクリーン展示）</t>
    <rPh sb="0" eb="2">
      <t>エイゾウ</t>
    </rPh>
    <rPh sb="8" eb="10">
      <t>テンジ</t>
    </rPh>
    <phoneticPr fontId="6"/>
  </si>
  <si>
    <t>映像（空間展示）</t>
    <rPh sb="0" eb="2">
      <t>エイゾウ</t>
    </rPh>
    <rPh sb="3" eb="5">
      <t>クウカン</t>
    </rPh>
    <rPh sb="5" eb="7">
      <t>テンジ</t>
    </rPh>
    <phoneticPr fontId="3"/>
  </si>
  <si>
    <t>●参加校（作品出品校）以外で、後催県
　の視察目的で文学研修に参加する生徒
　及び引率者等がいる場合は、この欄に
　入力してください。交通費等の徴収対
　象となります。</t>
    <rPh sb="15" eb="18">
      <t>コウサイケン</t>
    </rPh>
    <rPh sb="21" eb="23">
      <t>シサツ</t>
    </rPh>
    <rPh sb="23" eb="25">
      <t>モクテキ</t>
    </rPh>
    <rPh sb="26" eb="28">
      <t>ブンガク</t>
    </rPh>
    <rPh sb="28" eb="30">
      <t>ケンシュウ</t>
    </rPh>
    <rPh sb="39" eb="40">
      <t>オヨ</t>
    </rPh>
    <rPh sb="41" eb="44">
      <t>インソツシャ</t>
    </rPh>
    <rPh sb="44" eb="45">
      <t>トウ</t>
    </rPh>
    <phoneticPr fontId="6"/>
  </si>
  <si>
    <t/>
  </si>
  <si>
    <r>
      <t xml:space="preserve">【参加負担金の算出】　（★が算出対象です。）
●団体取扱部門は、吟詠剣詩舞を除き、一律20,000円とする。
●個人取扱部門は、Ａ又はＡ’の数字を対象数として、それに1,000円を乗じ算出する。（例外あり。）
</t>
    </r>
    <r>
      <rPr>
        <sz val="11"/>
        <color rgb="FFFF0000"/>
        <rFont val="ＭＳ 明朝"/>
        <family val="1"/>
        <charset val="128"/>
      </rPr>
      <t>※交通費等（Ｄ）は、写真、文芸、自然科学部門において、規程外（部門別参加要領を参照）の生徒および引率者が部門行事に参加する
　場合交通費等を１人1,000円徴収する。</t>
    </r>
    <rPh sb="65" eb="66">
      <t>マタ</t>
    </rPh>
    <phoneticPr fontId="6"/>
  </si>
  <si>
    <r>
      <rPr>
        <sz val="11"/>
        <rFont val="ＭＳ ゴシック"/>
        <family val="3"/>
        <charset val="128"/>
      </rPr>
      <t>【参加負担金の算出】　（★が算出対象です。）</t>
    </r>
    <r>
      <rPr>
        <sz val="11"/>
        <rFont val="ＭＳ 明朝"/>
        <family val="1"/>
        <charset val="128"/>
      </rPr>
      <t xml:space="preserve">
●団体取扱部門は、吟詠剣詩舞を除き、一律20,000円とする。
●個人取扱部門は、Ａ又はＡ’の数字を対象数として、それに1,000円を乗じ算出する。（例外あり。）
</t>
    </r>
    <r>
      <rPr>
        <sz val="11"/>
        <color rgb="FFFF0000"/>
        <rFont val="ＭＳ 明朝"/>
        <family val="1"/>
        <charset val="128"/>
      </rPr>
      <t>※交通費等（Ｄ）は、写真、文芸、自然科学部門において、規程外（部門別参加要領を参照）の生徒及び引率者等が部門行事に参加する場合交通費等を１人1,000円
　徴収する。</t>
    </r>
    <rPh sb="65" eb="66">
      <t>マタ</t>
    </rPh>
    <rPh sb="115" eb="117">
      <t>シャシン</t>
    </rPh>
    <rPh sb="118" eb="120">
      <t>ブンゲイ</t>
    </rPh>
    <rPh sb="150" eb="151">
      <t>オヨ</t>
    </rPh>
    <rPh sb="152" eb="155">
      <t>インソツシャ</t>
    </rPh>
    <rPh sb="155" eb="156">
      <t>トウ</t>
    </rPh>
    <phoneticPr fontId="6"/>
  </si>
  <si>
    <t>●次の項目について入力してください。
　・学校名（正式名称）
　・参加者数
　・規程外の生徒も含めた参加生徒数
　・引率者数
　</t>
    <rPh sb="1" eb="2">
      <t>ツギ</t>
    </rPh>
    <rPh sb="47" eb="48">
      <t>フク</t>
    </rPh>
    <rPh sb="52" eb="54">
      <t>セイト</t>
    </rPh>
    <phoneticPr fontId="6"/>
  </si>
  <si>
    <r>
      <rPr>
        <sz val="11"/>
        <rFont val="ＭＳ ゴシック"/>
        <family val="3"/>
        <charset val="128"/>
      </rPr>
      <t>【ビデオメッセージ部門】</t>
    </r>
    <r>
      <rPr>
        <sz val="11"/>
        <rFont val="ＭＳ 明朝"/>
        <family val="1"/>
        <charset val="128"/>
      </rPr>
      <t xml:space="preserve">
●次の項目について入力してください。
　・学校名（正式名称）
　・参加生徒数
　・引率者数</t>
    </r>
    <rPh sb="9" eb="11">
      <t>ブモン</t>
    </rPh>
    <rPh sb="14" eb="15">
      <t>ツギ</t>
    </rPh>
    <rPh sb="48" eb="50">
      <t>セイト</t>
    </rPh>
    <phoneticPr fontId="6"/>
  </si>
  <si>
    <r>
      <rPr>
        <sz val="11"/>
        <rFont val="ＭＳ ゴシック"/>
        <family val="3"/>
        <charset val="128"/>
      </rPr>
      <t xml:space="preserve">【オーディオメッセージ部門】
</t>
    </r>
    <r>
      <rPr>
        <sz val="11"/>
        <rFont val="ＭＳ 明朝"/>
        <family val="1"/>
        <charset val="128"/>
      </rPr>
      <t>●次の項目について入力してください。
　・学校名（正式名称）
　・参加生徒数
　・引率者数</t>
    </r>
    <rPh sb="11" eb="13">
      <t>ブモン</t>
    </rPh>
    <rPh sb="16" eb="17">
      <t>ツギ</t>
    </rPh>
    <rPh sb="50" eb="52">
      <t>セイト</t>
    </rPh>
    <phoneticPr fontId="6"/>
  </si>
  <si>
    <t>●次の項目について入力してください。
　・学校名（正式名称）
　・出品作品数
　・制作者以外の生徒も含めた参加生徒数
　・引率者数
 【入力上の注意点】
　・出品はするが大会に不参加の場合は、例のように入力してください。</t>
    <rPh sb="1" eb="2">
      <t>ツギ</t>
    </rPh>
    <rPh sb="33" eb="35">
      <t>シュッピン</t>
    </rPh>
    <rPh sb="35" eb="37">
      <t>サクヒン</t>
    </rPh>
    <rPh sb="37" eb="38">
      <t>スウ</t>
    </rPh>
    <phoneticPr fontId="6"/>
  </si>
  <si>
    <r>
      <t>●次の項目について入力してください。
　・種目をプルダウンから選択してくだ
　　さい。
　・学校名（正式名称）
　・作品制作者数（共同作品は、20を超え
　　る場合は「20」を入力）
　・制作者以外の生徒も含めた参加生徒数
【入力上の注意点】
　</t>
    </r>
    <r>
      <rPr>
        <sz val="9"/>
        <rFont val="ＭＳ 明朝"/>
        <family val="1"/>
        <charset val="128"/>
      </rPr>
      <t>・複数出品の学校の記入例　
　　例１　２作品出品（それぞれ１名制作）
　　　　　１名の視察生徒
　　　　　１名で引率
　・出品はするが、大会行事に不参加の場合
    は、例２のように入力してください。</t>
    </r>
    <rPh sb="1" eb="2">
      <t>ツギ</t>
    </rPh>
    <rPh sb="31" eb="33">
      <t>センタク</t>
    </rPh>
    <rPh sb="74" eb="75">
      <t>コ</t>
    </rPh>
    <rPh sb="80" eb="82">
      <t>バアイ</t>
    </rPh>
    <rPh sb="88" eb="90">
      <t>ニュウリョク</t>
    </rPh>
    <rPh sb="201" eb="203">
      <t>バアイ</t>
    </rPh>
    <rPh sb="216" eb="218">
      <t>ニュウリョク</t>
    </rPh>
    <phoneticPr fontId="6"/>
  </si>
  <si>
    <t>(2) 次の項目について入力してください。
　●合同団体の場合
　・団体名を入力してください。出演人数等は入力不要です。
　・(3)へ構成校のデータを入力してください。
　●単独校の場合。
　・学校名（正式名称）
　・出演人数
　・出演以外の生徒も含めた参加生徒数
　・引率者数</t>
    <rPh sb="4" eb="5">
      <t>ツギ</t>
    </rPh>
    <rPh sb="89" eb="90">
      <t>コウ</t>
    </rPh>
    <rPh sb="129" eb="131">
      <t>セイト</t>
    </rPh>
    <phoneticPr fontId="6"/>
  </si>
  <si>
    <t>(2) 次の項目について入力してください。
　●合同団体の場合
　・団体名を入力してください。出演人数等は入力不要です。
　・(3)へ構成校のデータを入力してください。
　●単独校の場合
　・学校名（正式名称）
　・出演人数
　・出演以外の生徒も含めた参加生徒数
　・引率者数</t>
    <rPh sb="4" eb="5">
      <t>ツギ</t>
    </rPh>
    <rPh sb="89" eb="90">
      <t>コウ</t>
    </rPh>
    <rPh sb="91" eb="93">
      <t>バアイ</t>
    </rPh>
    <rPh sb="128" eb="130">
      <t>セイト</t>
    </rPh>
    <phoneticPr fontId="6"/>
  </si>
  <si>
    <t>(2) 次の項目について入力してください。
　●合同団体の場合
　・団体名を入力してください。出演人数等は入力不要です。
　・(3)へ構成校のデータを入力してください。
　●単独校の場合
　・学校名（正式名称）
　・出演人数
　・出演以外の生徒も含めた参加生徒数
　・引率者数</t>
    <rPh sb="4" eb="5">
      <t>ツギ</t>
    </rPh>
    <rPh sb="89" eb="90">
      <t>コウ</t>
    </rPh>
    <rPh sb="128" eb="130">
      <t>セイト</t>
    </rPh>
    <phoneticPr fontId="6"/>
  </si>
  <si>
    <t>(2) 次の項目について入力してください。
　●合同団体の場合
　・団体名を入力してください。出演人数等は入力不要です。
　・(3)へ構成校のデータを入力してください。
　●単独校の場合
　・学校名（正式名称）
　・出演人数
　・出演以外の生徒も含めた参加生徒数
　・引率者数</t>
    <rPh sb="4" eb="5">
      <t>ツギ</t>
    </rPh>
    <rPh sb="26" eb="28">
      <t>ダンタイ</t>
    </rPh>
    <rPh sb="89" eb="90">
      <t>コウ</t>
    </rPh>
    <rPh sb="128" eb="130">
      <t>セイト</t>
    </rPh>
    <phoneticPr fontId="6"/>
  </si>
  <si>
    <t>【上演校１校目】
●次の項目について入力してください。
　・学校名（正式名称）
　・出演人数（スタッフ＋キャストの人数）
　・スタッフ、キャスト以外の生徒も含めた参加生徒数
　・引率者数
　※以下も同様に、入力してください。</t>
    <rPh sb="10" eb="11">
      <t>ツギ</t>
    </rPh>
    <rPh sb="42" eb="44">
      <t>シュツエン</t>
    </rPh>
    <rPh sb="44" eb="46">
      <t>ニンズウ</t>
    </rPh>
    <rPh sb="75" eb="77">
      <t>セイト</t>
    </rPh>
    <rPh sb="78" eb="79">
      <t>フク</t>
    </rPh>
    <rPh sb="81" eb="83">
      <t>サンカ</t>
    </rPh>
    <rPh sb="83" eb="85">
      <t>セイト</t>
    </rPh>
    <rPh sb="85" eb="86">
      <t>スウ</t>
    </rPh>
    <phoneticPr fontId="6"/>
  </si>
  <si>
    <t>視察者（交通費対象）</t>
    <rPh sb="0" eb="2">
      <t>シサツ</t>
    </rPh>
    <rPh sb="2" eb="3">
      <t>シャ</t>
    </rPh>
    <rPh sb="4" eb="7">
      <t>コウツウヒ</t>
    </rPh>
    <rPh sb="7" eb="9">
      <t>タイショウ</t>
    </rPh>
    <phoneticPr fontId="6"/>
  </si>
  <si>
    <t>オーディオメッセージ</t>
    <phoneticPr fontId="6"/>
  </si>
  <si>
    <t>花いけバトル</t>
    <rPh sb="0" eb="1">
      <t>ハナ</t>
    </rPh>
    <phoneticPr fontId="6"/>
  </si>
  <si>
    <t>ポスター発表</t>
    <rPh sb="4" eb="6">
      <t>ハッピョウ</t>
    </rPh>
    <phoneticPr fontId="6"/>
  </si>
  <si>
    <t>第49回全国高等学校総合文化祭　参加申込取りまとめ用紙Ａ（　令和７年５月１２日（月）締切分　）　入力シート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サンカ</t>
    </rPh>
    <rPh sb="18" eb="20">
      <t>モウシコミ</t>
    </rPh>
    <rPh sb="20" eb="21">
      <t>ト</t>
    </rPh>
    <rPh sb="25" eb="27">
      <t>ヨウシ</t>
    </rPh>
    <rPh sb="30" eb="32">
      <t>レイワ</t>
    </rPh>
    <rPh sb="33" eb="34">
      <t>ネン</t>
    </rPh>
    <rPh sb="35" eb="36">
      <t>ガツ</t>
    </rPh>
    <rPh sb="38" eb="39">
      <t>ニチ</t>
    </rPh>
    <rPh sb="40" eb="41">
      <t>ゲツ</t>
    </rPh>
    <rPh sb="42" eb="44">
      <t>シメキリ</t>
    </rPh>
    <rPh sb="44" eb="45">
      <t>ブン</t>
    </rPh>
    <rPh sb="48" eb="50">
      <t>ニュウリョク</t>
    </rPh>
    <phoneticPr fontId="6"/>
  </si>
  <si>
    <t>生活デザイン</t>
    <rPh sb="0" eb="2">
      <t>セイカツ</t>
    </rPh>
    <phoneticPr fontId="6"/>
  </si>
  <si>
    <t>応援</t>
    <rPh sb="0" eb="2">
      <t>オウエン</t>
    </rPh>
    <phoneticPr fontId="6"/>
  </si>
  <si>
    <t>ロボット</t>
    <phoneticPr fontId="6"/>
  </si>
  <si>
    <t>●次の項目を入力してください。
　・学校名（正式名称）
　・参加生徒数
　・引率者数　</t>
    <rPh sb="1" eb="2">
      <t>ツギ</t>
    </rPh>
    <rPh sb="32" eb="34">
      <t>セイト</t>
    </rPh>
    <phoneticPr fontId="6"/>
  </si>
  <si>
    <t>Advanced Class</t>
    <phoneticPr fontId="3"/>
  </si>
  <si>
    <t>Basic Class</t>
    <phoneticPr fontId="3"/>
  </si>
  <si>
    <t>第49回全国高等学校総合文化祭　参加申込取りまとめ用紙Ａ　　（　令和７年５月１２日（月）　締切分　)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サンカ</t>
    </rPh>
    <rPh sb="18" eb="20">
      <t>モウシコミ</t>
    </rPh>
    <rPh sb="20" eb="21">
      <t>ト</t>
    </rPh>
    <rPh sb="25" eb="27">
      <t>ヨウシ</t>
    </rPh>
    <rPh sb="32" eb="34">
      <t>レイワ</t>
    </rPh>
    <rPh sb="35" eb="36">
      <t>ネン</t>
    </rPh>
    <rPh sb="36" eb="37">
      <t>ヘイネン</t>
    </rPh>
    <rPh sb="37" eb="38">
      <t>ガツ</t>
    </rPh>
    <rPh sb="40" eb="41">
      <t>ニチ</t>
    </rPh>
    <rPh sb="42" eb="43">
      <t>ゲツ</t>
    </rPh>
    <rPh sb="45" eb="47">
      <t>シメキリ</t>
    </rPh>
    <rPh sb="47" eb="48">
      <t>ブン</t>
    </rPh>
    <phoneticPr fontId="6"/>
  </si>
  <si>
    <t>引率者数</t>
    <phoneticPr fontId="3"/>
  </si>
  <si>
    <t>(1) 次の項目について入力してください。
　●合同団体の場合
　・団体名を入力してください。出演人数等は入力不要です。
　・(2)へ構成校のデータを入力してください。
　●単独校の場合
　・学校名（正式名称）
　・出演人数
　・出演以外の生徒も含めた参加生徒数
　・引率者数</t>
    <rPh sb="4" eb="5">
      <t>ツギ</t>
    </rPh>
    <rPh sb="26" eb="28">
      <t>ダンタイ</t>
    </rPh>
    <rPh sb="89" eb="90">
      <t>コウ</t>
    </rPh>
    <rPh sb="128" eb="130">
      <t>セイト</t>
    </rPh>
    <phoneticPr fontId="6"/>
  </si>
  <si>
    <r>
      <rPr>
        <sz val="11"/>
        <rFont val="ＭＳ ゴシック"/>
        <family val="3"/>
        <charset val="128"/>
      </rPr>
      <t>【アナウンス部門】</t>
    </r>
    <r>
      <rPr>
        <sz val="11"/>
        <rFont val="ＭＳ 明朝"/>
        <family val="1"/>
        <charset val="128"/>
      </rPr>
      <t xml:space="preserve">
●次の項目について入力してください。
　・学校名（正式名称）
　・発表者数
　・発表者以外の生徒も含めた参加生徒数
　・引率者数
※放送部門内で、他の部門と重複して出場する学校の引率者及び規程外
　の生徒数は、重複して入力しないように御注意ください。</t>
    </r>
    <rPh sb="6" eb="8">
      <t>ブモン</t>
    </rPh>
    <rPh sb="11" eb="12">
      <t>ツギ</t>
    </rPh>
    <rPh sb="43" eb="45">
      <t>ハッピョウ</t>
    </rPh>
    <rPh sb="50" eb="52">
      <t>ハッピョウ</t>
    </rPh>
    <rPh sb="64" eb="66">
      <t>セイト</t>
    </rPh>
    <rPh sb="129" eb="130">
      <t>オン</t>
    </rPh>
    <phoneticPr fontId="6"/>
  </si>
  <si>
    <r>
      <rPr>
        <sz val="11"/>
        <rFont val="ＭＳ ゴシック"/>
        <family val="3"/>
        <charset val="128"/>
      </rPr>
      <t>【朗読部門】</t>
    </r>
    <r>
      <rPr>
        <sz val="11"/>
        <rFont val="ＭＳ 明朝"/>
        <family val="1"/>
        <charset val="128"/>
      </rPr>
      <t xml:space="preserve">
●次の項目について入力してください。
　・学校名（正式名称）
　・発表者数
　・発表者以外の生徒も含めた参加生徒数
　・引率者数
※放送部門内で、他の部門と重複して出場する学校の引率者及び規程外
　の生徒数は、重複して入力しないように御注意ください。</t>
    </r>
    <rPh sb="1" eb="3">
      <t>ロウドク</t>
    </rPh>
    <rPh sb="3" eb="5">
      <t>ブモン</t>
    </rPh>
    <rPh sb="8" eb="9">
      <t>ツギ</t>
    </rPh>
    <rPh sb="40" eb="43">
      <t>ハッピョウシャ</t>
    </rPh>
    <rPh sb="47" eb="49">
      <t>ハッピョウ</t>
    </rPh>
    <rPh sb="61" eb="63">
      <t>セイト</t>
    </rPh>
    <rPh sb="126" eb="127">
      <t>オン</t>
    </rPh>
    <phoneticPr fontId="6"/>
  </si>
  <si>
    <t>観覧者（生徒）も含めた
参加生徒数</t>
    <rPh sb="0" eb="3">
      <t>カンランシャ</t>
    </rPh>
    <rPh sb="4" eb="6">
      <t>セイト</t>
    </rPh>
    <rPh sb="8" eb="9">
      <t>フク</t>
    </rPh>
    <rPh sb="12" eb="17">
      <t>サンカセイトスウ</t>
    </rPh>
    <phoneticPr fontId="3"/>
  </si>
  <si>
    <t>巡検研修
交通費対象者数
（発表生徒以外）</t>
    <rPh sb="0" eb="2">
      <t>ジュンケン</t>
    </rPh>
    <rPh sb="2" eb="4">
      <t>ケンシュウ</t>
    </rPh>
    <rPh sb="5" eb="7">
      <t>コウツウ</t>
    </rPh>
    <rPh sb="7" eb="8">
      <t>ヒ</t>
    </rPh>
    <rPh sb="8" eb="11">
      <t>タイショウシャ</t>
    </rPh>
    <rPh sb="11" eb="12">
      <t>スウ</t>
    </rPh>
    <rPh sb="14" eb="18">
      <t>ハッピョウセイト</t>
    </rPh>
    <rPh sb="18" eb="20">
      <t>イガイ</t>
    </rPh>
    <phoneticPr fontId="6"/>
  </si>
  <si>
    <t>●参加校（発表校）以外で、後催県の視察目的で巡検研修に参加する
　生徒及び引率者等がいる場合は、この欄に入力してください。
　交通費等の徴収対象となります。</t>
    <rPh sb="5" eb="7">
      <t>ハッピョウ</t>
    </rPh>
    <rPh sb="22" eb="26">
      <t>ジュンケンケンシュウ</t>
    </rPh>
    <rPh sb="27" eb="29">
      <t>サンカ</t>
    </rPh>
    <rPh sb="33" eb="35">
      <t>セイト</t>
    </rPh>
    <rPh sb="35" eb="36">
      <t>オヨ</t>
    </rPh>
    <rPh sb="37" eb="40">
      <t>インソツシャ</t>
    </rPh>
    <rPh sb="40" eb="41">
      <t>トウ</t>
    </rPh>
    <rPh sb="44" eb="46">
      <t>バアイ</t>
    </rPh>
    <rPh sb="50" eb="51">
      <t>ラン</t>
    </rPh>
    <rPh sb="52" eb="54">
      <t>ニュウリョク</t>
    </rPh>
    <rPh sb="63" eb="66">
      <t>コウツウヒ</t>
    </rPh>
    <rPh sb="66" eb="67">
      <t>トウ</t>
    </rPh>
    <rPh sb="68" eb="70">
      <t>チョウシュウ</t>
    </rPh>
    <rPh sb="70" eb="72">
      <t>タイショウ</t>
    </rPh>
    <phoneticPr fontId="6"/>
  </si>
  <si>
    <r>
      <t>●次の項目について入力してください。
　・学校名（正式名称）
　・出品作品数
　・制作者以外の生徒も含めた参加生徒数
　・引率者数
　・撮影会交通費対象者数
　</t>
    </r>
    <r>
      <rPr>
        <sz val="11"/>
        <color rgb="FFFF0000"/>
        <rFont val="ＭＳ 明朝"/>
        <family val="1"/>
        <charset val="128"/>
      </rPr>
      <t>※制作者以外の同伴生徒及び引率者等で撮影会に参加する人数を
　　入力してください。交通費等の徴収対象となります。</t>
    </r>
    <r>
      <rPr>
        <sz val="11"/>
        <rFont val="ＭＳ 明朝"/>
        <family val="1"/>
        <charset val="128"/>
      </rPr>
      <t xml:space="preserve">
 【入力上の注意点】
　・出品はするが大会に不参加の場合は、例のように入力してください。</t>
    </r>
    <rPh sb="1" eb="2">
      <t>ツギ</t>
    </rPh>
    <rPh sb="33" eb="35">
      <t>シュッピン</t>
    </rPh>
    <rPh sb="35" eb="37">
      <t>サクヒン</t>
    </rPh>
    <rPh sb="37" eb="38">
      <t>スウ</t>
    </rPh>
    <rPh sb="71" eb="74">
      <t>コウツウヒ</t>
    </rPh>
    <rPh sb="74" eb="77">
      <t>タイショウシャ</t>
    </rPh>
    <rPh sb="96" eb="97">
      <t>トウ</t>
    </rPh>
    <phoneticPr fontId="6"/>
  </si>
  <si>
    <t>●参加校（作品出品校）以外で、後催県の視察目的で撮影会に参加
　する生徒及び引率者等がいる場合は、この欄に入力してください。
　交通費等の徴収対象となります。</t>
    <rPh sb="1" eb="3">
      <t>サンカ</t>
    </rPh>
    <rPh sb="3" eb="4">
      <t>コウ</t>
    </rPh>
    <rPh sb="5" eb="7">
      <t>サクヒン</t>
    </rPh>
    <rPh sb="7" eb="9">
      <t>シュッピン</t>
    </rPh>
    <rPh sb="9" eb="10">
      <t>コウ</t>
    </rPh>
    <rPh sb="11" eb="13">
      <t>イガイ</t>
    </rPh>
    <rPh sb="24" eb="26">
      <t>サツエイ</t>
    </rPh>
    <rPh sb="26" eb="27">
      <t>カイ</t>
    </rPh>
    <rPh sb="28" eb="30">
      <t>サンカ</t>
    </rPh>
    <rPh sb="34" eb="36">
      <t>セイト</t>
    </rPh>
    <rPh sb="36" eb="37">
      <t>オヨ</t>
    </rPh>
    <rPh sb="38" eb="41">
      <t>インソツシャ</t>
    </rPh>
    <rPh sb="41" eb="42">
      <t>トウ</t>
    </rPh>
    <rPh sb="45" eb="47">
      <t>バアイ</t>
    </rPh>
    <rPh sb="51" eb="52">
      <t>ラン</t>
    </rPh>
    <rPh sb="53" eb="55">
      <t>ニュウリョク</t>
    </rPh>
    <rPh sb="64" eb="67">
      <t>コウツウヒ</t>
    </rPh>
    <rPh sb="67" eb="68">
      <t>トウ</t>
    </rPh>
    <rPh sb="69" eb="71">
      <t>チョウシュウ</t>
    </rPh>
    <rPh sb="71" eb="73">
      <t>タイショウ</t>
    </rPh>
    <phoneticPr fontId="6"/>
  </si>
  <si>
    <t>撮影会
交通費対象者数
（制作者以外）</t>
    <rPh sb="0" eb="2">
      <t>サツエイ</t>
    </rPh>
    <rPh sb="2" eb="3">
      <t>カイ</t>
    </rPh>
    <rPh sb="4" eb="11">
      <t>コウツウヒタイショウシャスウ</t>
    </rPh>
    <rPh sb="13" eb="15">
      <t>セイサク</t>
    </rPh>
    <rPh sb="15" eb="16">
      <t>シャ</t>
    </rPh>
    <rPh sb="16" eb="18">
      <t>イガイ</t>
    </rPh>
    <phoneticPr fontId="6"/>
  </si>
  <si>
    <t>文学研修
交通費対象者数
（出品者以外）</t>
    <rPh sb="0" eb="2">
      <t>ブンガク</t>
    </rPh>
    <rPh sb="2" eb="4">
      <t>ケンシュウ</t>
    </rPh>
    <rPh sb="5" eb="11">
      <t>コウツウヒタイショウシャ</t>
    </rPh>
    <rPh sb="11" eb="12">
      <t>スウ</t>
    </rPh>
    <rPh sb="14" eb="16">
      <t>シュッピン</t>
    </rPh>
    <phoneticPr fontId="6"/>
  </si>
  <si>
    <r>
      <t>●次の項目について入力してください。
　・学校名（正式名称）
　・出品作品数
　・規程外の生徒も含めた参加生徒数
　・引率者数
　・</t>
    </r>
    <r>
      <rPr>
        <sz val="11"/>
        <color rgb="FFFF0000"/>
        <rFont val="ＭＳ 明朝"/>
        <family val="1"/>
        <charset val="128"/>
      </rPr>
      <t>文学研修交通費対象者数
　※出品者以外の生徒（原則として後催
　　県の視察生徒に限る）及び引率者で
　　文学研修に参加する人数を入力して
　　ください。
　　交通費等の徴収対象となります。</t>
    </r>
    <rPh sb="1" eb="2">
      <t>ツギ</t>
    </rPh>
    <rPh sb="33" eb="35">
      <t>シュッピン</t>
    </rPh>
    <rPh sb="35" eb="37">
      <t>サクヒン</t>
    </rPh>
    <rPh sb="37" eb="38">
      <t>スウ</t>
    </rPh>
    <rPh sb="53" eb="55">
      <t>セイト</t>
    </rPh>
    <rPh sb="89" eb="91">
      <t>ゲンソク</t>
    </rPh>
    <rPh sb="94" eb="95">
      <t>アト</t>
    </rPh>
    <phoneticPr fontId="6"/>
  </si>
  <si>
    <r>
      <t>●次の項目について入力してください。
　・学校名（正式名称）
　・発表生徒数（発表１件につき２名
　　以内）
　・観覧者（生徒・発表１件につき１名
　　以内）も含めた参加生徒数
　・引率者数（発表１件につき１名）
　</t>
    </r>
    <r>
      <rPr>
        <sz val="11"/>
        <color rgb="FFFF0000"/>
        <rFont val="ＭＳ 明朝"/>
        <family val="1"/>
        <charset val="128"/>
      </rPr>
      <t>※巡検研修交通費対象者数
　　発表生徒以外の観覧者（生徒）及び
　　引率者で巡検研修に参加する人数を
　　入力してください。
　　交通費等の徴収対象となります。</t>
    </r>
    <r>
      <rPr>
        <sz val="11"/>
        <rFont val="ＭＳ 明朝"/>
        <family val="1"/>
        <charset val="128"/>
      </rPr>
      <t>　</t>
    </r>
    <r>
      <rPr>
        <sz val="11"/>
        <color rgb="FFFF0000"/>
        <rFont val="ＭＳ 明朝"/>
        <family val="1"/>
        <charset val="128"/>
      </rPr>
      <t>　
　</t>
    </r>
    <rPh sb="1" eb="2">
      <t>ツギ</t>
    </rPh>
    <rPh sb="33" eb="35">
      <t>ハッピョウ</t>
    </rPh>
    <rPh sb="35" eb="38">
      <t>セイトスウ</t>
    </rPh>
    <rPh sb="39" eb="41">
      <t>ハッピョウ</t>
    </rPh>
    <rPh sb="42" eb="43">
      <t>ケン</t>
    </rPh>
    <rPh sb="47" eb="48">
      <t>メイ</t>
    </rPh>
    <rPh sb="51" eb="53">
      <t>イナイ</t>
    </rPh>
    <rPh sb="57" eb="60">
      <t>カンランシャ</t>
    </rPh>
    <rPh sb="61" eb="63">
      <t>セイト</t>
    </rPh>
    <rPh sb="72" eb="73">
      <t>メイ</t>
    </rPh>
    <rPh sb="76" eb="78">
      <t>イナイ</t>
    </rPh>
    <rPh sb="80" eb="81">
      <t>フク</t>
    </rPh>
    <rPh sb="83" eb="88">
      <t>サンカセイトスウ</t>
    </rPh>
    <rPh sb="104" eb="105">
      <t>メイ</t>
    </rPh>
    <rPh sb="109" eb="111">
      <t>ジュンケン</t>
    </rPh>
    <rPh sb="111" eb="113">
      <t>ケンシュウ</t>
    </rPh>
    <rPh sb="113" eb="115">
      <t>コウツウ</t>
    </rPh>
    <rPh sb="115" eb="116">
      <t>ヒ</t>
    </rPh>
    <rPh sb="116" eb="119">
      <t>タイショウシャ</t>
    </rPh>
    <rPh sb="119" eb="120">
      <t>スウ</t>
    </rPh>
    <rPh sb="130" eb="133">
      <t>カンランシャ</t>
    </rPh>
    <rPh sb="134" eb="136">
      <t>セイト</t>
    </rPh>
    <rPh sb="137" eb="138">
      <t>オヨ</t>
    </rPh>
    <rPh sb="142" eb="145">
      <t>インソツシャ</t>
    </rPh>
    <rPh sb="146" eb="150">
      <t>ジュンケンケンシュウ</t>
    </rPh>
    <rPh sb="151" eb="153">
      <t>サンカ</t>
    </rPh>
    <rPh sb="155" eb="157">
      <t>ニンズウ</t>
    </rPh>
    <rPh sb="161" eb="163">
      <t>ニュウリョク</t>
    </rPh>
    <phoneticPr fontId="6"/>
  </si>
  <si>
    <t>出場者以外の
生徒も含めた
参加生徒数</t>
    <rPh sb="0" eb="2">
      <t>シュツジョウ</t>
    </rPh>
    <rPh sb="2" eb="3">
      <t>モノ</t>
    </rPh>
    <phoneticPr fontId="3"/>
  </si>
  <si>
    <t>●次の項目を入力してください。
　・学校名（正式名称）
　・参加生徒数
　・引率者数
　・出場者以外の生徒も含めた参加生徒人数　</t>
    <rPh sb="1" eb="2">
      <t>ツギ</t>
    </rPh>
    <rPh sb="32" eb="34">
      <t>セイト</t>
    </rPh>
    <rPh sb="45" eb="50">
      <t>シュツジョウシャイガイ</t>
    </rPh>
    <rPh sb="51" eb="53">
      <t>セイト</t>
    </rPh>
    <rPh sb="54" eb="55">
      <t>フク</t>
    </rPh>
    <rPh sb="57" eb="63">
      <t>サンカセイトニンズウ</t>
    </rPh>
    <phoneticPr fontId="6"/>
  </si>
  <si>
    <t>●次の項目を入力してください。
　・学校名（正式名称）
　・参加生徒数
　・引率者数
　・出場者以外の生徒も含めた参加生徒
　　人数　</t>
    <rPh sb="1" eb="2">
      <t>ツギ</t>
    </rPh>
    <phoneticPr fontId="6"/>
  </si>
  <si>
    <t>●次の項目を入力してください。
　・学校名（正式名称）
　・参加生徒数
　・引率者数　
　・出場者以外の生徒も含めた参加生徒人数</t>
    <rPh sb="1" eb="2">
      <t>ツギ</t>
    </rPh>
    <rPh sb="32" eb="34">
      <t>セイト</t>
    </rPh>
    <phoneticPr fontId="6"/>
  </si>
  <si>
    <r>
      <rPr>
        <sz val="12"/>
        <rFont val="ＭＳ 明朝"/>
        <family val="1"/>
        <charset val="128"/>
      </rPr>
      <t>【１校目】</t>
    </r>
    <r>
      <rPr>
        <sz val="11"/>
        <rFont val="ＭＳ 明朝"/>
        <family val="1"/>
        <charset val="128"/>
      </rPr>
      <t xml:space="preserve">
●次の項目について入力してください。
  ・種目をプルダウンから選択してくだ
　　さい。
　・学校名（正式名称）
　・出演人数
　・出演以外の生徒も含めた参加生徒数
　・引率者数</t>
    </r>
    <r>
      <rPr>
        <sz val="12"/>
        <rFont val="ＭＳ 明朝"/>
        <family val="1"/>
        <charset val="128"/>
      </rPr>
      <t/>
    </r>
    <rPh sb="7" eb="8">
      <t>ツギ</t>
    </rPh>
    <rPh sb="9" eb="11">
      <t>コウモク</t>
    </rPh>
    <rPh sb="15" eb="17">
      <t>ニュウリョク</t>
    </rPh>
    <rPh sb="28" eb="30">
      <t>シュモク</t>
    </rPh>
    <rPh sb="38" eb="40">
      <t>センタク</t>
    </rPh>
    <rPh sb="53" eb="56">
      <t>ガッコウメイ</t>
    </rPh>
    <rPh sb="57" eb="59">
      <t>セイシキ</t>
    </rPh>
    <rPh sb="59" eb="61">
      <t>メイショウ</t>
    </rPh>
    <rPh sb="65" eb="67">
      <t>シュツエン</t>
    </rPh>
    <rPh sb="67" eb="69">
      <t>ニンズウ</t>
    </rPh>
    <rPh sb="72" eb="74">
      <t>シュツエン</t>
    </rPh>
    <rPh sb="74" eb="76">
      <t>イガイ</t>
    </rPh>
    <rPh sb="77" eb="79">
      <t>セイト</t>
    </rPh>
    <rPh sb="80" eb="81">
      <t>フク</t>
    </rPh>
    <rPh sb="83" eb="85">
      <t>サンカ</t>
    </rPh>
    <rPh sb="85" eb="87">
      <t>セイト</t>
    </rPh>
    <rPh sb="87" eb="88">
      <t>ス</t>
    </rPh>
    <rPh sb="91" eb="94">
      <t>インソツシャ</t>
    </rPh>
    <rPh sb="94" eb="95">
      <t>スウ</t>
    </rPh>
    <phoneticPr fontId="6"/>
  </si>
  <si>
    <r>
      <rPr>
        <sz val="12"/>
        <rFont val="ＭＳ 明朝"/>
        <family val="1"/>
        <charset val="128"/>
      </rPr>
      <t>【２校目】</t>
    </r>
    <r>
      <rPr>
        <sz val="11"/>
        <rFont val="ＭＳ 明朝"/>
        <family val="1"/>
        <charset val="128"/>
      </rPr>
      <t xml:space="preserve">
　※同様に、入力してください。
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</si>
</sst>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¥&quot;#,##0;&quot;¥&quot;\-#,##0"/>
  </numFmts>
  <fonts count="32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16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3"/>
      <charset val="128"/>
    </font>
    <font>
      <sz val="1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1E1FF"/>
        <bgColor indexed="64"/>
      </patternFill>
    </fill>
    <fill>
      <patternFill patternType="solid">
        <fgColor rgb="FFFFCCFF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57">
    <xf numFmtId="0" fontId="0" fillId="0" borderId="0" xfId="0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4" borderId="0" xfId="0" applyFont="1" applyFill="1" applyAlignment="1" applyProtection="1">
      <alignment vertical="center"/>
    </xf>
    <xf numFmtId="0" fontId="10" fillId="4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2" fillId="4" borderId="0" xfId="0" applyFont="1" applyFill="1" applyAlignment="1" applyProtection="1">
      <alignment horizontal="left" vertical="center"/>
    </xf>
    <xf numFmtId="0" fontId="14" fillId="0" borderId="9" xfId="0" applyFont="1" applyFill="1" applyBorder="1" applyAlignment="1" applyProtection="1">
      <alignment horizontal="center" vertical="center"/>
      <protection locked="0"/>
    </xf>
    <xf numFmtId="0" fontId="9" fillId="4" borderId="0" xfId="0" applyFont="1" applyFill="1" applyBorder="1" applyAlignment="1" applyProtection="1">
      <alignment vertical="center"/>
    </xf>
    <xf numFmtId="0" fontId="7" fillId="4" borderId="0" xfId="0" applyNumberFormat="1" applyFont="1" applyFill="1" applyAlignment="1" applyProtection="1">
      <alignment vertical="center"/>
    </xf>
    <xf numFmtId="0" fontId="7" fillId="4" borderId="0" xfId="0" applyFont="1" applyFill="1" applyAlignment="1" applyProtection="1">
      <alignment vertical="center"/>
    </xf>
    <xf numFmtId="0" fontId="15" fillId="4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7" fillId="0" borderId="11" xfId="0" applyFont="1" applyBorder="1" applyAlignment="1" applyProtection="1">
      <alignment horizontal="center" vertical="center"/>
      <protection locked="0"/>
    </xf>
    <xf numFmtId="0" fontId="9" fillId="5" borderId="12" xfId="0" applyFont="1" applyFill="1" applyBorder="1" applyAlignment="1" applyProtection="1">
      <alignment horizontal="center" vertical="center" wrapText="1"/>
    </xf>
    <xf numFmtId="0" fontId="9" fillId="5" borderId="13" xfId="0" applyFont="1" applyFill="1" applyBorder="1" applyAlignment="1" applyProtection="1">
      <alignment horizontal="center" vertical="center"/>
    </xf>
    <xf numFmtId="0" fontId="10" fillId="5" borderId="13" xfId="0" applyFont="1" applyFill="1" applyBorder="1" applyAlignment="1" applyProtection="1">
      <alignment horizontal="center" vertical="center" wrapText="1"/>
    </xf>
    <xf numFmtId="0" fontId="9" fillId="5" borderId="14" xfId="0" applyFont="1" applyFill="1" applyBorder="1" applyAlignment="1" applyProtection="1">
      <alignment horizontal="center" vertical="center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5" borderId="15" xfId="0" applyFont="1" applyFill="1" applyBorder="1" applyAlignment="1" applyProtection="1">
      <alignment horizontal="center" vertical="center" wrapText="1"/>
    </xf>
    <xf numFmtId="0" fontId="9" fillId="5" borderId="16" xfId="0" applyFont="1" applyFill="1" applyBorder="1" applyAlignment="1" applyProtection="1">
      <alignment horizontal="center" vertical="center"/>
    </xf>
    <xf numFmtId="0" fontId="10" fillId="5" borderId="16" xfId="0" applyFont="1" applyFill="1" applyBorder="1" applyAlignment="1" applyProtection="1">
      <alignment horizontal="center" vertical="center" wrapText="1"/>
    </xf>
    <xf numFmtId="0" fontId="9" fillId="5" borderId="17" xfId="0" applyFont="1" applyFill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4" borderId="0" xfId="0" applyFont="1" applyFill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center" vertical="center"/>
    </xf>
    <xf numFmtId="0" fontId="9" fillId="4" borderId="0" xfId="0" applyFont="1" applyFill="1" applyBorder="1" applyAlignment="1" applyProtection="1">
      <alignment horizontal="left" vertical="center" shrinkToFit="1"/>
    </xf>
    <xf numFmtId="0" fontId="16" fillId="0" borderId="0" xfId="0" applyFont="1" applyFill="1" applyBorder="1" applyAlignment="1" applyProtection="1">
      <alignment vertical="center"/>
    </xf>
    <xf numFmtId="0" fontId="9" fillId="5" borderId="12" xfId="0" applyFont="1" applyFill="1" applyBorder="1" applyAlignment="1" applyProtection="1">
      <alignment horizontal="center" vertical="center"/>
    </xf>
    <xf numFmtId="0" fontId="17" fillId="4" borderId="0" xfId="0" applyFont="1" applyFill="1" applyAlignment="1" applyProtection="1">
      <alignment vertical="center" wrapText="1"/>
    </xf>
    <xf numFmtId="0" fontId="17" fillId="0" borderId="0" xfId="0" applyFont="1" applyAlignment="1" applyProtection="1">
      <alignment horizontal="right" vertical="center" wrapText="1"/>
    </xf>
    <xf numFmtId="0" fontId="17" fillId="0" borderId="10" xfId="0" applyFont="1" applyBorder="1" applyAlignment="1" applyProtection="1">
      <alignment horizontal="right" vertical="center" wrapText="1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17" fillId="4" borderId="0" xfId="0" applyFont="1" applyFill="1" applyAlignment="1" applyProtection="1">
      <alignment horizontal="right" vertical="top" wrapText="1"/>
    </xf>
    <xf numFmtId="0" fontId="9" fillId="4" borderId="0" xfId="0" applyFont="1" applyFill="1" applyBorder="1" applyAlignment="1" applyProtection="1">
      <alignment horizontal="center" vertical="center" shrinkToFit="1"/>
    </xf>
    <xf numFmtId="0" fontId="10" fillId="4" borderId="0" xfId="0" applyFont="1" applyFill="1" applyBorder="1" applyAlignment="1" applyProtection="1">
      <alignment horizontal="center" vertical="center"/>
    </xf>
    <xf numFmtId="0" fontId="9" fillId="4" borderId="0" xfId="0" applyFont="1" applyFill="1" applyBorder="1" applyAlignment="1" applyProtection="1">
      <alignment vertical="center" shrinkToFit="1"/>
    </xf>
    <xf numFmtId="0" fontId="10" fillId="4" borderId="0" xfId="0" applyFont="1" applyFill="1" applyBorder="1" applyAlignment="1" applyProtection="1">
      <alignment vertical="center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10" fillId="4" borderId="0" xfId="0" applyFont="1" applyFill="1" applyAlignment="1" applyProtection="1">
      <alignment horizontal="left" vertical="top" wrapText="1"/>
    </xf>
    <xf numFmtId="0" fontId="10" fillId="4" borderId="0" xfId="0" applyFont="1" applyFill="1" applyBorder="1" applyAlignment="1" applyProtection="1">
      <alignment horizontal="left" vertical="top" wrapText="1"/>
    </xf>
    <xf numFmtId="0" fontId="9" fillId="5" borderId="21" xfId="0" applyFont="1" applyFill="1" applyBorder="1" applyAlignment="1" applyProtection="1">
      <alignment horizontal="center" vertical="center" wrapText="1"/>
    </xf>
    <xf numFmtId="0" fontId="9" fillId="5" borderId="22" xfId="0" applyFont="1" applyFill="1" applyBorder="1" applyAlignment="1" applyProtection="1">
      <alignment horizontal="center" vertical="center"/>
    </xf>
    <xf numFmtId="0" fontId="10" fillId="5" borderId="22" xfId="0" applyFont="1" applyFill="1" applyBorder="1" applyAlignment="1" applyProtection="1">
      <alignment horizontal="center" vertical="center" wrapText="1"/>
    </xf>
    <xf numFmtId="0" fontId="9" fillId="5" borderId="23" xfId="0" applyFont="1" applyFill="1" applyBorder="1" applyAlignment="1" applyProtection="1">
      <alignment horizontal="center" vertical="center"/>
    </xf>
    <xf numFmtId="0" fontId="9" fillId="0" borderId="30" xfId="0" applyFont="1" applyBorder="1" applyAlignment="1" applyProtection="1">
      <alignment horizontal="center" vertical="center"/>
      <protection locked="0"/>
    </xf>
    <xf numFmtId="0" fontId="9" fillId="5" borderId="31" xfId="0" applyFont="1" applyFill="1" applyBorder="1" applyAlignment="1" applyProtection="1">
      <alignment horizontal="center" vertical="center"/>
    </xf>
    <xf numFmtId="0" fontId="9" fillId="5" borderId="32" xfId="0" applyFont="1" applyFill="1" applyBorder="1" applyAlignment="1" applyProtection="1">
      <alignment horizontal="center" vertical="center"/>
    </xf>
    <xf numFmtId="0" fontId="17" fillId="0" borderId="33" xfId="0" applyFont="1" applyBorder="1" applyAlignment="1" applyProtection="1">
      <alignment horizontal="center" vertical="center" shrinkToFit="1"/>
      <protection locked="0"/>
    </xf>
    <xf numFmtId="0" fontId="17" fillId="0" borderId="35" xfId="0" applyFont="1" applyBorder="1" applyAlignment="1" applyProtection="1">
      <alignment horizontal="center" vertical="center" shrinkToFit="1"/>
      <protection locked="0"/>
    </xf>
    <xf numFmtId="0" fontId="9" fillId="4" borderId="0" xfId="0" applyFont="1" applyFill="1" applyAlignment="1" applyProtection="1">
      <alignment horizontal="left" vertical="center" wrapText="1"/>
    </xf>
    <xf numFmtId="0" fontId="9" fillId="4" borderId="0" xfId="0" applyFont="1" applyFill="1" applyBorder="1" applyAlignment="1" applyProtection="1">
      <alignment horizontal="left" vertical="center" wrapText="1"/>
    </xf>
    <xf numFmtId="0" fontId="9" fillId="4" borderId="0" xfId="0" applyFont="1" applyFill="1" applyAlignment="1" applyProtection="1">
      <alignment vertical="top" wrapText="1"/>
    </xf>
    <xf numFmtId="0" fontId="9" fillId="4" borderId="10" xfId="0" applyFont="1" applyFill="1" applyBorder="1" applyAlignment="1" applyProtection="1">
      <alignment vertical="top" wrapText="1"/>
    </xf>
    <xf numFmtId="0" fontId="9" fillId="5" borderId="11" xfId="0" applyFont="1" applyFill="1" applyBorder="1" applyAlignment="1" applyProtection="1">
      <alignment horizontal="center" vertical="center"/>
    </xf>
    <xf numFmtId="0" fontId="9" fillId="5" borderId="37" xfId="0" applyFont="1" applyFill="1" applyBorder="1" applyAlignment="1" applyProtection="1">
      <alignment horizontal="center" vertical="center"/>
    </xf>
    <xf numFmtId="0" fontId="9" fillId="5" borderId="38" xfId="0" applyFont="1" applyFill="1" applyBorder="1" applyAlignment="1" applyProtection="1">
      <alignment horizontal="center" vertical="center" wrapText="1"/>
    </xf>
    <xf numFmtId="0" fontId="10" fillId="5" borderId="38" xfId="0" applyFont="1" applyFill="1" applyBorder="1" applyAlignment="1" applyProtection="1">
      <alignment horizontal="center" vertical="center" wrapText="1"/>
    </xf>
    <xf numFmtId="0" fontId="9" fillId="5" borderId="39" xfId="0" applyFont="1" applyFill="1" applyBorder="1" applyAlignment="1" applyProtection="1">
      <alignment horizontal="center" vertical="center"/>
    </xf>
    <xf numFmtId="0" fontId="9" fillId="2" borderId="31" xfId="0" applyFont="1" applyFill="1" applyBorder="1" applyAlignment="1" applyProtection="1">
      <alignment horizontal="center" vertical="center" shrinkToFit="1"/>
    </xf>
    <xf numFmtId="0" fontId="9" fillId="2" borderId="13" xfId="0" applyFont="1" applyFill="1" applyBorder="1" applyAlignment="1" applyProtection="1">
      <alignment horizontal="center" vertical="center"/>
    </xf>
    <xf numFmtId="0" fontId="9" fillId="2" borderId="14" xfId="0" applyFont="1" applyFill="1" applyBorder="1" applyAlignment="1" applyProtection="1">
      <alignment horizontal="center" vertical="center"/>
    </xf>
    <xf numFmtId="0" fontId="9" fillId="2" borderId="35" xfId="0" applyFont="1" applyFill="1" applyBorder="1" applyAlignment="1" applyProtection="1">
      <alignment horizontal="center" vertical="center" shrinkToFit="1"/>
    </xf>
    <xf numFmtId="0" fontId="9" fillId="2" borderId="19" xfId="0" applyFont="1" applyFill="1" applyBorder="1" applyAlignment="1" applyProtection="1">
      <alignment horizontal="center" vertical="center"/>
    </xf>
    <xf numFmtId="0" fontId="9" fillId="2" borderId="20" xfId="0" applyFont="1" applyFill="1" applyBorder="1" applyAlignment="1" applyProtection="1">
      <alignment horizontal="center" vertical="center"/>
    </xf>
    <xf numFmtId="0" fontId="9" fillId="6" borderId="40" xfId="0" applyFont="1" applyFill="1" applyBorder="1" applyAlignment="1" applyProtection="1">
      <alignment horizontal="center" vertical="center" shrinkToFit="1"/>
    </xf>
    <xf numFmtId="0" fontId="9" fillId="6" borderId="42" xfId="0" applyFont="1" applyFill="1" applyBorder="1" applyAlignment="1" applyProtection="1">
      <alignment horizontal="center" vertical="center"/>
    </xf>
    <xf numFmtId="0" fontId="9" fillId="6" borderId="43" xfId="0" applyFont="1" applyFill="1" applyBorder="1" applyAlignment="1" applyProtection="1">
      <alignment horizontal="center" vertical="center"/>
    </xf>
    <xf numFmtId="0" fontId="9" fillId="0" borderId="44" xfId="0" applyFont="1" applyBorder="1" applyAlignment="1" applyProtection="1">
      <alignment horizontal="center" vertical="center" shrinkToFit="1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7" xfId="0" applyFont="1" applyBorder="1" applyAlignment="1" applyProtection="1">
      <alignment horizontal="center" vertical="center" shrinkToFit="1"/>
      <protection locked="0"/>
    </xf>
    <xf numFmtId="0" fontId="9" fillId="4" borderId="0" xfId="0" applyFont="1" applyFill="1" applyAlignment="1" applyProtection="1">
      <alignment vertical="center" wrapText="1"/>
    </xf>
    <xf numFmtId="0" fontId="9" fillId="4" borderId="10" xfId="0" applyFont="1" applyFill="1" applyBorder="1" applyAlignment="1" applyProtection="1">
      <alignment vertical="center" wrapText="1"/>
    </xf>
    <xf numFmtId="0" fontId="9" fillId="0" borderId="35" xfId="0" applyFont="1" applyBorder="1" applyAlignment="1" applyProtection="1">
      <alignment horizontal="center" vertical="center" shrinkToFit="1"/>
      <protection locked="0"/>
    </xf>
    <xf numFmtId="0" fontId="9" fillId="5" borderId="13" xfId="0" applyFont="1" applyFill="1" applyBorder="1" applyAlignment="1" applyProtection="1">
      <alignment horizontal="center" vertical="center" wrapText="1"/>
    </xf>
    <xf numFmtId="0" fontId="9" fillId="0" borderId="38" xfId="0" applyFont="1" applyBorder="1" applyAlignment="1" applyProtection="1">
      <alignment horizontal="center" vertical="center"/>
      <protection locked="0"/>
    </xf>
    <xf numFmtId="0" fontId="9" fillId="0" borderId="39" xfId="0" applyFont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 applyProtection="1">
      <alignment horizontal="center" vertical="center"/>
      <protection locked="0"/>
    </xf>
    <xf numFmtId="0" fontId="9" fillId="0" borderId="26" xfId="0" applyFont="1" applyFill="1" applyBorder="1" applyAlignment="1" applyProtection="1">
      <alignment horizontal="center" vertical="center"/>
      <protection locked="0"/>
    </xf>
    <xf numFmtId="0" fontId="11" fillId="4" borderId="0" xfId="0" applyFont="1" applyFill="1" applyAlignment="1" applyProtection="1">
      <alignment vertical="top" wrapText="1"/>
    </xf>
    <xf numFmtId="0" fontId="11" fillId="4" borderId="10" xfId="0" applyFont="1" applyFill="1" applyBorder="1" applyAlignment="1" applyProtection="1">
      <alignment vertical="top" wrapText="1"/>
    </xf>
    <xf numFmtId="0" fontId="16" fillId="4" borderId="0" xfId="0" applyFont="1" applyFill="1" applyAlignment="1" applyProtection="1">
      <alignment vertical="center"/>
    </xf>
    <xf numFmtId="0" fontId="11" fillId="4" borderId="0" xfId="0" applyFont="1" applyFill="1" applyAlignment="1" applyProtection="1">
      <alignment vertical="center" wrapText="1"/>
    </xf>
    <xf numFmtId="0" fontId="11" fillId="4" borderId="10" xfId="0" applyFont="1" applyFill="1" applyBorder="1" applyAlignment="1" applyProtection="1">
      <alignment vertical="center" wrapText="1"/>
    </xf>
    <xf numFmtId="0" fontId="11" fillId="4" borderId="0" xfId="0" applyFont="1" applyFill="1" applyAlignment="1" applyProtection="1">
      <alignment horizontal="left" vertical="center" wrapText="1"/>
    </xf>
    <xf numFmtId="0" fontId="9" fillId="5" borderId="40" xfId="0" applyFont="1" applyFill="1" applyBorder="1" applyAlignment="1" applyProtection="1">
      <alignment horizontal="center" vertical="center"/>
    </xf>
    <xf numFmtId="0" fontId="9" fillId="5" borderId="41" xfId="0" applyFont="1" applyFill="1" applyBorder="1" applyAlignment="1" applyProtection="1">
      <alignment horizontal="center" vertical="center"/>
    </xf>
    <xf numFmtId="0" fontId="9" fillId="5" borderId="42" xfId="0" applyFont="1" applyFill="1" applyBorder="1" applyAlignment="1" applyProtection="1">
      <alignment horizontal="center" vertical="center" wrapText="1"/>
    </xf>
    <xf numFmtId="0" fontId="10" fillId="5" borderId="42" xfId="0" applyFont="1" applyFill="1" applyBorder="1" applyAlignment="1" applyProtection="1">
      <alignment horizontal="center" vertical="center" wrapText="1"/>
    </xf>
    <xf numFmtId="0" fontId="9" fillId="5" borderId="43" xfId="0" applyFont="1" applyFill="1" applyBorder="1" applyAlignment="1" applyProtection="1">
      <alignment horizontal="center" vertical="center"/>
    </xf>
    <xf numFmtId="0" fontId="9" fillId="5" borderId="31" xfId="0" applyFont="1" applyFill="1" applyBorder="1" applyAlignment="1" applyProtection="1">
      <alignment horizontal="center" vertical="center" shrinkToFit="1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5" borderId="33" xfId="0" applyFont="1" applyFill="1" applyBorder="1" applyAlignment="1" applyProtection="1">
      <alignment horizontal="center" vertical="center" shrinkToFit="1"/>
    </xf>
    <xf numFmtId="0" fontId="9" fillId="5" borderId="35" xfId="0" applyFont="1" applyFill="1" applyBorder="1" applyAlignment="1" applyProtection="1">
      <alignment horizontal="center" vertical="center" shrinkToFit="1"/>
    </xf>
    <xf numFmtId="0" fontId="9" fillId="4" borderId="0" xfId="0" applyFont="1" applyFill="1" applyBorder="1" applyAlignment="1" applyProtection="1">
      <alignment vertical="top" wrapText="1"/>
    </xf>
    <xf numFmtId="0" fontId="9" fillId="5" borderId="43" xfId="0" applyFont="1" applyFill="1" applyBorder="1" applyAlignment="1" applyProtection="1">
      <alignment horizontal="center" vertical="center" wrapText="1"/>
    </xf>
    <xf numFmtId="0" fontId="9" fillId="5" borderId="44" xfId="0" applyFont="1" applyFill="1" applyBorder="1" applyAlignment="1" applyProtection="1">
      <alignment horizontal="center" vertical="center" shrinkToFit="1"/>
    </xf>
    <xf numFmtId="0" fontId="9" fillId="5" borderId="47" xfId="0" applyFont="1" applyFill="1" applyBorder="1" applyAlignment="1" applyProtection="1">
      <alignment horizontal="center" vertical="center" shrinkToFit="1"/>
    </xf>
    <xf numFmtId="0" fontId="9" fillId="5" borderId="57" xfId="0" applyFont="1" applyFill="1" applyBorder="1" applyAlignment="1" applyProtection="1">
      <alignment horizontal="center" vertical="center" shrinkToFit="1"/>
    </xf>
    <xf numFmtId="0" fontId="9" fillId="0" borderId="59" xfId="0" applyFont="1" applyBorder="1" applyAlignment="1" applyProtection="1">
      <alignment horizontal="center" vertical="center"/>
      <protection locked="0"/>
    </xf>
    <xf numFmtId="0" fontId="9" fillId="5" borderId="62" xfId="0" applyFont="1" applyFill="1" applyBorder="1" applyAlignment="1" applyProtection="1">
      <alignment horizontal="center" vertical="center" shrinkToFit="1"/>
    </xf>
    <xf numFmtId="0" fontId="9" fillId="0" borderId="64" xfId="0" applyFont="1" applyBorder="1" applyAlignment="1" applyProtection="1">
      <alignment horizontal="center" vertical="center"/>
      <protection locked="0"/>
    </xf>
    <xf numFmtId="0" fontId="9" fillId="0" borderId="65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0" borderId="66" xfId="0" applyFont="1" applyBorder="1" applyAlignment="1" applyProtection="1">
      <alignment horizontal="center" vertical="center"/>
      <protection locked="0"/>
    </xf>
    <xf numFmtId="0" fontId="9" fillId="0" borderId="67" xfId="0" applyFont="1" applyBorder="1" applyAlignment="1" applyProtection="1">
      <alignment horizontal="center" vertical="center"/>
      <protection locked="0"/>
    </xf>
    <xf numFmtId="0" fontId="9" fillId="0" borderId="35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right" vertical="center" wrapText="1"/>
    </xf>
    <xf numFmtId="0" fontId="9" fillId="4" borderId="0" xfId="0" applyFont="1" applyFill="1" applyAlignment="1" applyProtection="1">
      <alignment vertical="top"/>
    </xf>
    <xf numFmtId="0" fontId="9" fillId="0" borderId="68" xfId="0" applyFont="1" applyBorder="1" applyAlignment="1" applyProtection="1">
      <alignment horizontal="center" vertical="center" shrinkToFit="1"/>
      <protection locked="0"/>
    </xf>
    <xf numFmtId="0" fontId="9" fillId="0" borderId="70" xfId="0" applyFont="1" applyBorder="1" applyAlignment="1" applyProtection="1">
      <alignment horizontal="center" vertical="center"/>
      <protection locked="0"/>
    </xf>
    <xf numFmtId="0" fontId="9" fillId="0" borderId="71" xfId="0" applyFont="1" applyBorder="1" applyAlignment="1" applyProtection="1">
      <alignment horizontal="center" vertical="center"/>
      <protection locked="0"/>
    </xf>
    <xf numFmtId="0" fontId="9" fillId="0" borderId="68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 shrinkToFit="1"/>
      <protection locked="0"/>
    </xf>
    <xf numFmtId="0" fontId="17" fillId="4" borderId="0" xfId="0" applyFont="1" applyFill="1" applyBorder="1" applyAlignment="1" applyProtection="1">
      <alignment horizontal="right" vertical="center"/>
    </xf>
    <xf numFmtId="0" fontId="9" fillId="4" borderId="0" xfId="0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horizontal="center" vertical="center" wrapText="1"/>
    </xf>
    <xf numFmtId="0" fontId="9" fillId="5" borderId="72" xfId="0" applyFont="1" applyFill="1" applyBorder="1" applyAlignment="1" applyProtection="1">
      <alignment horizontal="center" vertical="center"/>
    </xf>
    <xf numFmtId="0" fontId="10" fillId="0" borderId="74" xfId="0" applyFont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24" fillId="0" borderId="4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0" fontId="9" fillId="0" borderId="75" xfId="0" applyFont="1" applyBorder="1" applyAlignment="1" applyProtection="1">
      <alignment horizontal="center" vertical="center"/>
    </xf>
    <xf numFmtId="5" fontId="15" fillId="0" borderId="40" xfId="0" applyNumberFormat="1" applyFont="1" applyBorder="1" applyAlignment="1" applyProtection="1">
      <alignment horizontal="center" vertical="center"/>
    </xf>
    <xf numFmtId="5" fontId="15" fillId="0" borderId="0" xfId="0" applyNumberFormat="1" applyFont="1" applyBorder="1" applyAlignment="1" applyProtection="1">
      <alignment vertical="center"/>
    </xf>
    <xf numFmtId="0" fontId="9" fillId="0" borderId="59" xfId="0" applyFont="1" applyBorder="1" applyAlignment="1" applyProtection="1">
      <alignment horizontal="center" vertical="center"/>
    </xf>
    <xf numFmtId="5" fontId="9" fillId="0" borderId="60" xfId="0" applyNumberFormat="1" applyFont="1" applyBorder="1" applyAlignment="1" applyProtection="1">
      <alignment horizontal="center" vertical="center"/>
    </xf>
    <xf numFmtId="5" fontId="9" fillId="0" borderId="4" xfId="0" applyNumberFormat="1" applyFont="1" applyBorder="1" applyAlignment="1" applyProtection="1">
      <alignment vertical="center"/>
    </xf>
    <xf numFmtId="0" fontId="9" fillId="0" borderId="76" xfId="0" applyFont="1" applyBorder="1" applyAlignment="1" applyProtection="1">
      <alignment horizontal="center" vertical="center"/>
    </xf>
    <xf numFmtId="5" fontId="9" fillId="0" borderId="77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shrinkToFit="1"/>
    </xf>
    <xf numFmtId="0" fontId="9" fillId="0" borderId="78" xfId="0" applyFont="1" applyFill="1" applyBorder="1" applyAlignment="1" applyProtection="1">
      <alignment vertical="center" shrinkToFit="1"/>
    </xf>
    <xf numFmtId="0" fontId="9" fillId="0" borderId="7" xfId="0" applyFont="1" applyFill="1" applyBorder="1" applyAlignment="1" applyProtection="1">
      <alignment vertical="center" shrinkToFit="1"/>
    </xf>
    <xf numFmtId="0" fontId="9" fillId="0" borderId="7" xfId="0" applyFont="1" applyFill="1" applyBorder="1" applyAlignment="1" applyProtection="1">
      <alignment horizontal="right" vertical="center" shrinkToFit="1"/>
    </xf>
    <xf numFmtId="0" fontId="26" fillId="0" borderId="7" xfId="0" applyFont="1" applyFill="1" applyBorder="1" applyAlignment="1" applyProtection="1">
      <alignment vertical="top" wrapText="1"/>
    </xf>
    <xf numFmtId="0" fontId="9" fillId="0" borderId="0" xfId="0" applyFont="1" applyFill="1" applyBorder="1" applyAlignment="1" applyProtection="1">
      <alignment vertical="center"/>
      <protection locked="0"/>
    </xf>
    <xf numFmtId="0" fontId="26" fillId="8" borderId="64" xfId="0" applyFont="1" applyFill="1" applyBorder="1" applyAlignment="1" applyProtection="1">
      <alignment horizontal="center" vertical="center" wrapText="1"/>
    </xf>
    <xf numFmtId="0" fontId="26" fillId="8" borderId="76" xfId="0" applyFont="1" applyFill="1" applyBorder="1" applyAlignment="1" applyProtection="1">
      <alignment horizontal="center" vertical="center" wrapText="1"/>
    </xf>
    <xf numFmtId="0" fontId="26" fillId="8" borderId="82" xfId="0" applyFont="1" applyFill="1" applyBorder="1" applyAlignment="1" applyProtection="1">
      <alignment horizontal="center" vertical="center" wrapText="1"/>
    </xf>
    <xf numFmtId="0" fontId="26" fillId="8" borderId="83" xfId="0" applyFont="1" applyFill="1" applyBorder="1" applyAlignment="1" applyProtection="1">
      <alignment horizontal="center" vertical="center" wrapText="1"/>
    </xf>
    <xf numFmtId="0" fontId="26" fillId="8" borderId="84" xfId="0" applyFont="1" applyFill="1" applyBorder="1" applyAlignment="1" applyProtection="1">
      <alignment horizontal="center" vertical="center" wrapText="1"/>
    </xf>
    <xf numFmtId="0" fontId="9" fillId="0" borderId="65" xfId="0" applyFont="1" applyFill="1" applyBorder="1" applyAlignment="1" applyProtection="1">
      <alignment horizontal="center" vertical="center" shrinkToFit="1"/>
      <protection locked="0"/>
    </xf>
    <xf numFmtId="0" fontId="9" fillId="9" borderId="64" xfId="0" applyFont="1" applyFill="1" applyBorder="1" applyAlignment="1" applyProtection="1">
      <alignment vertical="center" shrinkToFit="1"/>
      <protection locked="0"/>
    </xf>
    <xf numFmtId="0" fontId="9" fillId="0" borderId="64" xfId="0" applyFont="1" applyFill="1" applyBorder="1" applyAlignment="1" applyProtection="1">
      <alignment vertical="center" shrinkToFit="1"/>
      <protection locked="0"/>
    </xf>
    <xf numFmtId="0" fontId="9" fillId="0" borderId="64" xfId="0" applyFont="1" applyFill="1" applyBorder="1" applyAlignment="1" applyProtection="1">
      <alignment horizontal="right" vertical="center" shrinkToFit="1"/>
      <protection locked="0"/>
    </xf>
    <xf numFmtId="38" fontId="9" fillId="9" borderId="25" xfId="2" applyFont="1" applyFill="1" applyBorder="1" applyAlignment="1" applyProtection="1">
      <alignment horizontal="center" vertical="center" shrinkToFit="1"/>
      <protection locked="0"/>
    </xf>
    <xf numFmtId="0" fontId="9" fillId="0" borderId="64" xfId="0" applyFont="1" applyBorder="1" applyAlignment="1" applyProtection="1">
      <alignment vertical="center" shrinkToFit="1"/>
      <protection locked="0"/>
    </xf>
    <xf numFmtId="0" fontId="9" fillId="0" borderId="85" xfId="0" applyFont="1" applyFill="1" applyBorder="1" applyAlignment="1" applyProtection="1">
      <alignment horizontal="right" vertical="center" shrinkToFit="1"/>
      <protection locked="0"/>
    </xf>
    <xf numFmtId="0" fontId="9" fillId="9" borderId="88" xfId="0" applyFont="1" applyFill="1" applyBorder="1" applyAlignment="1" applyProtection="1">
      <alignment vertical="center" shrinkToFit="1"/>
      <protection locked="0"/>
    </xf>
    <xf numFmtId="0" fontId="9" fillId="3" borderId="88" xfId="0" applyFont="1" applyFill="1" applyBorder="1" applyAlignment="1" applyProtection="1">
      <alignment vertical="center" shrinkToFit="1"/>
      <protection locked="0"/>
    </xf>
    <xf numFmtId="0" fontId="9" fillId="3" borderId="88" xfId="0" applyFont="1" applyFill="1" applyBorder="1" applyAlignment="1" applyProtection="1">
      <alignment horizontal="right" vertical="center" shrinkToFit="1"/>
      <protection locked="0"/>
    </xf>
    <xf numFmtId="38" fontId="9" fillId="9" borderId="88" xfId="2" applyFont="1" applyFill="1" applyBorder="1" applyAlignment="1" applyProtection="1">
      <alignment horizontal="center" vertical="center" shrinkToFit="1"/>
      <protection locked="0"/>
    </xf>
    <xf numFmtId="0" fontId="9" fillId="0" borderId="88" xfId="0" applyFont="1" applyBorder="1" applyAlignment="1" applyProtection="1">
      <alignment vertical="center" shrinkToFit="1"/>
      <protection locked="0"/>
    </xf>
    <xf numFmtId="0" fontId="9" fillId="0" borderId="45" xfId="0" applyFont="1" applyFill="1" applyBorder="1" applyAlignment="1" applyProtection="1">
      <alignment horizontal="center" vertical="center" shrinkToFit="1"/>
      <protection locked="0"/>
    </xf>
    <xf numFmtId="0" fontId="9" fillId="9" borderId="85" xfId="0" applyFont="1" applyFill="1" applyBorder="1" applyAlignment="1" applyProtection="1">
      <alignment vertical="center" shrinkToFit="1"/>
      <protection locked="0"/>
    </xf>
    <xf numFmtId="38" fontId="9" fillId="9" borderId="45" xfId="2" applyFont="1" applyFill="1" applyBorder="1" applyAlignment="1" applyProtection="1">
      <alignment horizontal="center" vertical="center" shrinkToFit="1"/>
      <protection locked="0"/>
    </xf>
    <xf numFmtId="0" fontId="9" fillId="0" borderId="22" xfId="0" applyFont="1" applyFill="1" applyBorder="1" applyAlignment="1" applyProtection="1">
      <alignment horizontal="center" vertical="center" shrinkToFit="1"/>
      <protection locked="0"/>
    </xf>
    <xf numFmtId="0" fontId="9" fillId="9" borderId="76" xfId="0" applyFont="1" applyFill="1" applyBorder="1" applyAlignment="1" applyProtection="1">
      <alignment vertical="center" shrinkToFit="1"/>
      <protection locked="0"/>
    </xf>
    <xf numFmtId="0" fontId="9" fillId="3" borderId="76" xfId="0" applyFont="1" applyFill="1" applyBorder="1" applyAlignment="1" applyProtection="1">
      <alignment vertical="center" shrinkToFit="1"/>
      <protection locked="0"/>
    </xf>
    <xf numFmtId="38" fontId="9" fillId="9" borderId="76" xfId="2" applyFont="1" applyFill="1" applyBorder="1" applyAlignment="1" applyProtection="1">
      <alignment horizontal="center" vertical="center" shrinkToFit="1"/>
      <protection locked="0"/>
    </xf>
    <xf numFmtId="0" fontId="9" fillId="0" borderId="76" xfId="0" applyFont="1" applyBorder="1" applyAlignment="1" applyProtection="1">
      <alignment vertical="center" shrinkToFit="1"/>
      <protection locked="0"/>
    </xf>
    <xf numFmtId="38" fontId="9" fillId="9" borderId="64" xfId="2" applyFont="1" applyFill="1" applyBorder="1" applyAlignment="1" applyProtection="1">
      <alignment horizontal="center" vertical="center" shrinkToFit="1"/>
      <protection locked="0"/>
    </xf>
    <xf numFmtId="38" fontId="9" fillId="9" borderId="85" xfId="2" applyFont="1" applyFill="1" applyBorder="1" applyAlignment="1" applyProtection="1">
      <alignment horizontal="center" vertical="center" shrinkToFit="1"/>
      <protection locked="0"/>
    </xf>
    <xf numFmtId="0" fontId="9" fillId="0" borderId="85" xfId="0" applyFont="1" applyBorder="1" applyAlignment="1" applyProtection="1">
      <alignment vertical="center" shrinkToFit="1"/>
      <protection locked="0"/>
    </xf>
    <xf numFmtId="0" fontId="9" fillId="0" borderId="6" xfId="0" applyFont="1" applyFill="1" applyBorder="1" applyAlignment="1" applyProtection="1">
      <alignment horizontal="center" vertical="center" shrinkToFit="1"/>
      <protection locked="0"/>
    </xf>
    <xf numFmtId="0" fontId="9" fillId="0" borderId="45" xfId="0" applyFont="1" applyBorder="1" applyAlignment="1" applyProtection="1">
      <alignment vertical="center" shrinkToFit="1"/>
      <protection locked="0"/>
    </xf>
    <xf numFmtId="0" fontId="9" fillId="3" borderId="76" xfId="0" applyFont="1" applyFill="1" applyBorder="1" applyAlignment="1" applyProtection="1">
      <alignment horizontal="right" vertical="center" shrinkToFit="1"/>
      <protection locked="0"/>
    </xf>
    <xf numFmtId="38" fontId="9" fillId="0" borderId="64" xfId="2" applyFont="1" applyFill="1" applyBorder="1" applyAlignment="1" applyProtection="1">
      <alignment vertical="center" shrinkToFit="1"/>
      <protection locked="0"/>
    </xf>
    <xf numFmtId="38" fontId="9" fillId="6" borderId="25" xfId="2" applyFont="1" applyFill="1" applyBorder="1" applyAlignment="1" applyProtection="1">
      <alignment vertical="center" shrinkToFit="1"/>
      <protection locked="0"/>
    </xf>
    <xf numFmtId="38" fontId="9" fillId="9" borderId="64" xfId="2" applyFont="1" applyFill="1" applyBorder="1" applyAlignment="1" applyProtection="1">
      <alignment vertical="center" shrinkToFit="1"/>
      <protection locked="0"/>
    </xf>
    <xf numFmtId="0" fontId="9" fillId="0" borderId="76" xfId="0" applyFont="1" applyFill="1" applyBorder="1" applyAlignment="1" applyProtection="1">
      <alignment vertical="center" shrinkToFit="1"/>
      <protection locked="0"/>
    </xf>
    <xf numFmtId="0" fontId="9" fillId="0" borderId="76" xfId="0" applyFont="1" applyFill="1" applyBorder="1" applyAlignment="1" applyProtection="1">
      <alignment horizontal="right" vertical="center" shrinkToFit="1"/>
      <protection locked="0"/>
    </xf>
    <xf numFmtId="38" fontId="9" fillId="0" borderId="76" xfId="2" applyFont="1" applyFill="1" applyBorder="1" applyAlignment="1" applyProtection="1">
      <alignment vertical="center" shrinkToFit="1"/>
      <protection locked="0"/>
    </xf>
    <xf numFmtId="38" fontId="9" fillId="0" borderId="45" xfId="2" applyFont="1" applyFill="1" applyBorder="1" applyAlignment="1" applyProtection="1">
      <alignment vertical="center" shrinkToFit="1"/>
      <protection locked="0"/>
    </xf>
    <xf numFmtId="38" fontId="9" fillId="10" borderId="76" xfId="2" applyFont="1" applyFill="1" applyBorder="1" applyAlignment="1" applyProtection="1">
      <alignment vertical="center" shrinkToFit="1"/>
      <protection locked="0"/>
    </xf>
    <xf numFmtId="38" fontId="9" fillId="9" borderId="76" xfId="2" applyFont="1" applyFill="1" applyBorder="1" applyAlignment="1" applyProtection="1">
      <alignment vertical="center" shrinkToFit="1"/>
      <protection locked="0"/>
    </xf>
    <xf numFmtId="0" fontId="9" fillId="9" borderId="59" xfId="0" applyFont="1" applyFill="1" applyBorder="1" applyAlignment="1" applyProtection="1">
      <alignment vertical="center" shrinkToFit="1"/>
      <protection locked="0"/>
    </xf>
    <xf numFmtId="0" fontId="9" fillId="0" borderId="59" xfId="0" applyFont="1" applyFill="1" applyBorder="1" applyAlignment="1" applyProtection="1">
      <alignment vertical="center" shrinkToFit="1"/>
      <protection locked="0"/>
    </xf>
    <xf numFmtId="0" fontId="9" fillId="0" borderId="59" xfId="0" applyFont="1" applyFill="1" applyBorder="1" applyAlignment="1" applyProtection="1">
      <alignment horizontal="right" vertical="center" shrinkToFit="1"/>
      <protection locked="0"/>
    </xf>
    <xf numFmtId="38" fontId="9" fillId="9" borderId="59" xfId="2" applyFont="1" applyFill="1" applyBorder="1" applyAlignment="1" applyProtection="1">
      <alignment horizontal="center" vertical="center" shrinkToFit="1"/>
      <protection locked="0"/>
    </xf>
    <xf numFmtId="0" fontId="9" fillId="0" borderId="59" xfId="0" applyFont="1" applyBorder="1" applyAlignment="1" applyProtection="1">
      <alignment vertical="center" shrinkToFit="1"/>
      <protection locked="0"/>
    </xf>
    <xf numFmtId="0" fontId="9" fillId="0" borderId="22" xfId="0" applyFont="1" applyFill="1" applyBorder="1" applyAlignment="1" applyProtection="1">
      <alignment vertical="center" shrinkToFit="1"/>
      <protection locked="0"/>
    </xf>
    <xf numFmtId="0" fontId="9" fillId="0" borderId="22" xfId="0" applyFont="1" applyFill="1" applyBorder="1" applyAlignment="1" applyProtection="1">
      <alignment horizontal="right" vertical="center" shrinkToFit="1"/>
      <protection locked="0"/>
    </xf>
    <xf numFmtId="38" fontId="9" fillId="6" borderId="64" xfId="2" applyFont="1" applyFill="1" applyBorder="1" applyAlignment="1" applyProtection="1">
      <alignment vertical="center" shrinkToFit="1"/>
      <protection locked="0"/>
    </xf>
    <xf numFmtId="0" fontId="26" fillId="0" borderId="64" xfId="0" applyFont="1" applyBorder="1" applyAlignment="1" applyProtection="1">
      <alignment vertical="top" shrinkToFit="1"/>
      <protection locked="0"/>
    </xf>
    <xf numFmtId="0" fontId="9" fillId="0" borderId="5" xfId="0" applyFont="1" applyFill="1" applyBorder="1" applyAlignment="1" applyProtection="1">
      <alignment horizontal="right" vertical="center" shrinkToFit="1"/>
      <protection locked="0"/>
    </xf>
    <xf numFmtId="38" fontId="9" fillId="9" borderId="88" xfId="2" applyFont="1" applyFill="1" applyBorder="1" applyAlignment="1" applyProtection="1">
      <alignment vertical="center" shrinkToFit="1"/>
      <protection locked="0"/>
    </xf>
    <xf numFmtId="0" fontId="26" fillId="0" borderId="88" xfId="0" applyFont="1" applyBorder="1" applyAlignment="1" applyProtection="1">
      <alignment vertical="top" shrinkToFit="1"/>
      <protection locked="0"/>
    </xf>
    <xf numFmtId="0" fontId="9" fillId="0" borderId="5" xfId="0" applyFont="1" applyFill="1" applyBorder="1" applyAlignment="1" applyProtection="1">
      <alignment vertical="center" shrinkToFit="1"/>
      <protection locked="0"/>
    </xf>
    <xf numFmtId="0" fontId="9" fillId="0" borderId="8" xfId="0" applyFont="1" applyFill="1" applyBorder="1" applyAlignment="1" applyProtection="1">
      <alignment vertical="center" shrinkToFit="1"/>
      <protection locked="0"/>
    </xf>
    <xf numFmtId="0" fontId="26" fillId="0" borderId="76" xfId="0" applyFont="1" applyBorder="1" applyAlignment="1" applyProtection="1">
      <alignment vertical="top" shrinkToFit="1"/>
      <protection locked="0"/>
    </xf>
    <xf numFmtId="0" fontId="9" fillId="0" borderId="45" xfId="0" applyFont="1" applyFill="1" applyBorder="1" applyAlignment="1" applyProtection="1">
      <alignment horizontal="right" vertical="center" shrinkToFit="1"/>
      <protection locked="0"/>
    </xf>
    <xf numFmtId="0" fontId="9" fillId="0" borderId="45" xfId="0" applyFont="1" applyFill="1" applyBorder="1" applyAlignment="1" applyProtection="1">
      <alignment vertical="center" shrinkToFit="1"/>
      <protection locked="0"/>
    </xf>
    <xf numFmtId="0" fontId="9" fillId="0" borderId="64" xfId="0" applyFont="1" applyFill="1" applyBorder="1" applyAlignment="1" applyProtection="1">
      <alignment horizontal="center" vertical="center" shrinkToFit="1"/>
      <protection locked="0"/>
    </xf>
    <xf numFmtId="0" fontId="9" fillId="0" borderId="5" xfId="0" applyFont="1" applyFill="1" applyBorder="1" applyAlignment="1" applyProtection="1">
      <alignment horizontal="center" vertical="center" shrinkToFit="1"/>
      <protection locked="0"/>
    </xf>
    <xf numFmtId="0" fontId="26" fillId="0" borderId="88" xfId="0" applyFont="1" applyBorder="1" applyAlignment="1" applyProtection="1">
      <alignment vertical="center" shrinkToFit="1"/>
      <protection locked="0"/>
    </xf>
    <xf numFmtId="0" fontId="9" fillId="0" borderId="8" xfId="0" applyFont="1" applyFill="1" applyBorder="1" applyAlignment="1" applyProtection="1">
      <alignment horizontal="center" vertical="center" shrinkToFit="1"/>
      <protection locked="0"/>
    </xf>
    <xf numFmtId="0" fontId="26" fillId="0" borderId="76" xfId="0" applyFont="1" applyBorder="1" applyAlignment="1" applyProtection="1">
      <alignment vertical="center" shrinkToFit="1"/>
      <protection locked="0"/>
    </xf>
    <xf numFmtId="0" fontId="9" fillId="0" borderId="25" xfId="0" applyFont="1" applyBorder="1" applyAlignment="1" applyProtection="1">
      <alignment vertical="center" shrinkToFit="1"/>
      <protection locked="0"/>
    </xf>
    <xf numFmtId="0" fontId="26" fillId="0" borderId="22" xfId="0" applyFont="1" applyBorder="1" applyAlignment="1" applyProtection="1">
      <alignment vertical="center" shrinkToFit="1"/>
      <protection locked="0"/>
    </xf>
    <xf numFmtId="0" fontId="9" fillId="0" borderId="3" xfId="0" applyFont="1" applyFill="1" applyBorder="1" applyAlignment="1" applyProtection="1">
      <alignment horizontal="center" vertical="center" shrinkToFit="1"/>
      <protection locked="0"/>
    </xf>
    <xf numFmtId="0" fontId="9" fillId="0" borderId="5" xfId="0" applyFont="1" applyFill="1" applyBorder="1" applyAlignment="1" applyProtection="1">
      <alignment horizontal="right" vertical="top" shrinkToFit="1"/>
      <protection locked="0"/>
    </xf>
    <xf numFmtId="0" fontId="9" fillId="0" borderId="5" xfId="0" applyFont="1" applyFill="1" applyBorder="1" applyAlignment="1" applyProtection="1">
      <alignment vertical="top" shrinkToFit="1"/>
      <protection locked="0"/>
    </xf>
    <xf numFmtId="38" fontId="9" fillId="9" borderId="85" xfId="2" applyFont="1" applyFill="1" applyBorder="1" applyAlignment="1" applyProtection="1">
      <alignment vertical="center" shrinkToFit="1"/>
      <protection locked="0"/>
    </xf>
    <xf numFmtId="0" fontId="26" fillId="0" borderId="85" xfId="0" applyFont="1" applyBorder="1" applyAlignment="1" applyProtection="1">
      <alignment vertical="top" shrinkToFit="1"/>
      <protection locked="0"/>
    </xf>
    <xf numFmtId="0" fontId="9" fillId="0" borderId="63" xfId="0" applyFont="1" applyFill="1" applyBorder="1" applyAlignment="1" applyProtection="1">
      <alignment horizontal="center" vertical="center" shrinkToFit="1"/>
      <protection locked="0"/>
    </xf>
    <xf numFmtId="0" fontId="9" fillId="0" borderId="25" xfId="0" applyFont="1" applyFill="1" applyBorder="1" applyAlignment="1" applyProtection="1">
      <alignment vertical="center" shrinkToFit="1"/>
      <protection locked="0"/>
    </xf>
    <xf numFmtId="38" fontId="9" fillId="0" borderId="64" xfId="2" applyFont="1" applyFill="1" applyBorder="1" applyAlignment="1" applyProtection="1">
      <alignment horizontal="center" vertical="center" shrinkToFit="1"/>
      <protection locked="0"/>
    </xf>
    <xf numFmtId="0" fontId="9" fillId="0" borderId="91" xfId="0" applyFont="1" applyFill="1" applyBorder="1" applyAlignment="1" applyProtection="1">
      <alignment horizontal="right" vertical="top" shrinkToFit="1"/>
      <protection locked="0"/>
    </xf>
    <xf numFmtId="38" fontId="9" fillId="10" borderId="88" xfId="2" applyFont="1" applyFill="1" applyBorder="1" applyAlignment="1" applyProtection="1">
      <alignment horizontal="center" vertical="center" shrinkToFit="1"/>
      <protection locked="0"/>
    </xf>
    <xf numFmtId="38" fontId="9" fillId="10" borderId="88" xfId="2" applyFont="1" applyFill="1" applyBorder="1" applyAlignment="1" applyProtection="1">
      <alignment vertical="center" shrinkToFit="1"/>
      <protection locked="0"/>
    </xf>
    <xf numFmtId="0" fontId="9" fillId="3" borderId="85" xfId="0" applyFont="1" applyFill="1" applyBorder="1" applyAlignment="1" applyProtection="1">
      <alignment vertical="center" shrinkToFit="1"/>
      <protection locked="0"/>
    </xf>
    <xf numFmtId="0" fontId="9" fillId="3" borderId="85" xfId="0" applyFont="1" applyFill="1" applyBorder="1" applyAlignment="1" applyProtection="1">
      <alignment horizontal="right" vertical="center" shrinkToFit="1"/>
      <protection locked="0"/>
    </xf>
    <xf numFmtId="0" fontId="9" fillId="0" borderId="22" xfId="0" applyFont="1" applyFill="1" applyBorder="1" applyAlignment="1" applyProtection="1">
      <alignment vertical="top" shrinkToFit="1"/>
      <protection locked="0"/>
    </xf>
    <xf numFmtId="0" fontId="9" fillId="9" borderId="25" xfId="0" applyFont="1" applyFill="1" applyBorder="1" applyAlignment="1" applyProtection="1">
      <alignment vertical="center" shrinkToFit="1"/>
      <protection locked="0"/>
    </xf>
    <xf numFmtId="0" fontId="9" fillId="0" borderId="25" xfId="0" applyFont="1" applyFill="1" applyBorder="1" applyAlignment="1" applyProtection="1">
      <alignment horizontal="right" vertical="center" shrinkToFit="1"/>
      <protection locked="0"/>
    </xf>
    <xf numFmtId="38" fontId="9" fillId="0" borderId="25" xfId="2" applyFont="1" applyFill="1" applyBorder="1" applyAlignment="1" applyProtection="1">
      <alignment vertical="center" shrinkToFit="1"/>
      <protection locked="0"/>
    </xf>
    <xf numFmtId="38" fontId="9" fillId="0" borderId="22" xfId="2" applyFont="1" applyFill="1" applyBorder="1" applyAlignment="1" applyProtection="1">
      <alignment vertical="center" shrinkToFit="1"/>
      <protection locked="0"/>
    </xf>
    <xf numFmtId="38" fontId="9" fillId="9" borderId="22" xfId="2" applyFont="1" applyFill="1" applyBorder="1" applyAlignment="1" applyProtection="1">
      <alignment vertical="center" shrinkToFit="1"/>
      <protection locked="0"/>
    </xf>
    <xf numFmtId="0" fontId="9" fillId="0" borderId="22" xfId="0" applyFont="1" applyBorder="1" applyAlignment="1" applyProtection="1">
      <alignment vertical="center" shrinkToFit="1"/>
      <protection locked="0"/>
    </xf>
    <xf numFmtId="0" fontId="9" fillId="0" borderId="25" xfId="0" applyFont="1" applyFill="1" applyBorder="1" applyAlignment="1" applyProtection="1">
      <alignment horizontal="center" vertical="center" shrinkToFit="1"/>
      <protection locked="0"/>
    </xf>
    <xf numFmtId="38" fontId="9" fillId="9" borderId="25" xfId="2" applyFont="1" applyFill="1" applyBorder="1" applyAlignment="1" applyProtection="1">
      <alignment vertical="center" shrinkToFit="1"/>
      <protection locked="0"/>
    </xf>
    <xf numFmtId="0" fontId="26" fillId="0" borderId="25" xfId="0" applyFont="1" applyBorder="1" applyAlignment="1" applyProtection="1">
      <alignment vertical="top" shrinkToFit="1"/>
      <protection locked="0"/>
    </xf>
    <xf numFmtId="38" fontId="9" fillId="9" borderId="45" xfId="2" applyFont="1" applyFill="1" applyBorder="1" applyAlignment="1" applyProtection="1">
      <alignment vertical="center" shrinkToFit="1"/>
      <protection locked="0"/>
    </xf>
    <xf numFmtId="0" fontId="26" fillId="0" borderId="45" xfId="0" applyFont="1" applyBorder="1" applyAlignment="1" applyProtection="1">
      <alignment vertical="top" shrinkToFit="1"/>
      <protection locked="0"/>
    </xf>
    <xf numFmtId="0" fontId="9" fillId="9" borderId="45" xfId="0" applyFont="1" applyFill="1" applyBorder="1" applyAlignment="1" applyProtection="1">
      <alignment vertical="center" shrinkToFit="1"/>
      <protection locked="0"/>
    </xf>
    <xf numFmtId="0" fontId="9" fillId="3" borderId="45" xfId="0" applyFont="1" applyFill="1" applyBorder="1" applyAlignment="1" applyProtection="1">
      <alignment horizontal="right" vertical="center" shrinkToFit="1"/>
      <protection locked="0"/>
    </xf>
    <xf numFmtId="0" fontId="9" fillId="3" borderId="59" xfId="0" applyFont="1" applyFill="1" applyBorder="1" applyAlignment="1" applyProtection="1">
      <alignment horizontal="right" vertical="center" shrinkToFit="1"/>
      <protection locked="0"/>
    </xf>
    <xf numFmtId="0" fontId="9" fillId="3" borderId="22" xfId="0" applyFont="1" applyFill="1" applyBorder="1" applyAlignment="1" applyProtection="1">
      <alignment horizontal="right" vertical="center" shrinkToFit="1"/>
      <protection locked="0"/>
    </xf>
    <xf numFmtId="38" fontId="9" fillId="9" borderId="59" xfId="2" applyFont="1" applyFill="1" applyBorder="1" applyAlignment="1" applyProtection="1">
      <alignment vertical="center" shrinkToFit="1"/>
      <protection locked="0"/>
    </xf>
    <xf numFmtId="0" fontId="26" fillId="0" borderId="59" xfId="0" applyFont="1" applyBorder="1" applyAlignment="1" applyProtection="1">
      <alignment vertical="top" shrinkToFit="1"/>
      <protection locked="0"/>
    </xf>
    <xf numFmtId="0" fontId="9" fillId="9" borderId="22" xfId="0" applyFont="1" applyFill="1" applyBorder="1" applyAlignment="1" applyProtection="1">
      <alignment vertical="center" shrinkToFit="1"/>
      <protection locked="0"/>
    </xf>
    <xf numFmtId="0" fontId="26" fillId="0" borderId="22" xfId="0" applyFont="1" applyBorder="1" applyAlignment="1" applyProtection="1">
      <alignment vertical="top" shrinkToFit="1"/>
      <protection locked="0"/>
    </xf>
    <xf numFmtId="38" fontId="9" fillId="11" borderId="16" xfId="2" applyFont="1" applyFill="1" applyBorder="1" applyAlignment="1" applyProtection="1">
      <alignment vertical="center" shrinkToFit="1"/>
      <protection locked="0"/>
    </xf>
    <xf numFmtId="38" fontId="9" fillId="11" borderId="16" xfId="2" applyFont="1" applyFill="1" applyBorder="1" applyAlignment="1" applyProtection="1">
      <alignment horizontal="right" vertical="center" shrinkToFit="1"/>
      <protection locked="0"/>
    </xf>
    <xf numFmtId="38" fontId="26" fillId="11" borderId="16" xfId="2" applyFont="1" applyFill="1" applyBorder="1" applyAlignment="1" applyProtection="1">
      <alignment vertical="top" shrinkToFit="1"/>
    </xf>
    <xf numFmtId="38" fontId="9" fillId="0" borderId="0" xfId="2" applyFo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 shrinkToFit="1"/>
    </xf>
    <xf numFmtId="0" fontId="9" fillId="0" borderId="0" xfId="0" applyFont="1" applyFill="1" applyBorder="1" applyAlignment="1" applyProtection="1">
      <alignment horizontal="right" vertical="center" shrinkToFit="1"/>
    </xf>
    <xf numFmtId="0" fontId="26" fillId="0" borderId="0" xfId="0" applyFont="1" applyFill="1" applyBorder="1" applyAlignment="1" applyProtection="1">
      <alignment vertical="top" wrapText="1"/>
    </xf>
    <xf numFmtId="0" fontId="9" fillId="0" borderId="0" xfId="0" applyFont="1" applyFill="1" applyAlignment="1" applyProtection="1">
      <alignment vertical="center"/>
      <protection locked="0"/>
    </xf>
    <xf numFmtId="0" fontId="9" fillId="0" borderId="78" xfId="0" applyFont="1" applyFill="1" applyBorder="1" applyAlignment="1" applyProtection="1">
      <alignment horizontal="right" vertical="center" shrinkToFit="1"/>
    </xf>
    <xf numFmtId="0" fontId="9" fillId="0" borderId="64" xfId="0" applyFont="1" applyBorder="1" applyAlignment="1" applyProtection="1">
      <alignment horizontal="center" vertical="center" shrinkToFit="1"/>
      <protection locked="0"/>
    </xf>
    <xf numFmtId="0" fontId="9" fillId="3" borderId="64" xfId="0" applyFont="1" applyFill="1" applyBorder="1" applyAlignment="1" applyProtection="1">
      <alignment vertical="center" shrinkToFit="1"/>
      <protection locked="0"/>
    </xf>
    <xf numFmtId="0" fontId="9" fillId="3" borderId="64" xfId="0" applyFont="1" applyFill="1" applyBorder="1" applyAlignment="1" applyProtection="1">
      <alignment horizontal="right" vertical="center" shrinkToFit="1"/>
      <protection locked="0"/>
    </xf>
    <xf numFmtId="0" fontId="9" fillId="0" borderId="88" xfId="0" applyFont="1" applyBorder="1" applyAlignment="1" applyProtection="1">
      <alignment horizontal="center" vertical="center" shrinkToFit="1"/>
      <protection locked="0"/>
    </xf>
    <xf numFmtId="38" fontId="9" fillId="0" borderId="88" xfId="2" applyFont="1" applyFill="1" applyBorder="1" applyAlignment="1" applyProtection="1">
      <alignment vertical="center" shrinkToFit="1"/>
      <protection locked="0"/>
    </xf>
    <xf numFmtId="0" fontId="28" fillId="0" borderId="88" xfId="0" applyFont="1" applyBorder="1" applyAlignment="1" applyProtection="1">
      <alignment vertical="center" shrinkToFit="1"/>
      <protection locked="0"/>
    </xf>
    <xf numFmtId="0" fontId="9" fillId="0" borderId="76" xfId="0" applyFont="1" applyBorder="1" applyAlignment="1" applyProtection="1">
      <alignment horizontal="center" vertical="center" shrinkToFit="1"/>
      <protection locked="0"/>
    </xf>
    <xf numFmtId="38" fontId="9" fillId="0" borderId="0" xfId="0" applyNumberFormat="1" applyFont="1" applyAlignment="1" applyProtection="1">
      <alignment vertical="center"/>
      <protection locked="0"/>
    </xf>
    <xf numFmtId="38" fontId="9" fillId="6" borderId="88" xfId="2" applyFont="1" applyFill="1" applyBorder="1" applyAlignment="1" applyProtection="1">
      <alignment vertical="center" shrinkToFit="1"/>
      <protection locked="0"/>
    </xf>
    <xf numFmtId="38" fontId="9" fillId="6" borderId="76" xfId="2" applyFont="1" applyFill="1" applyBorder="1" applyAlignment="1" applyProtection="1">
      <alignment vertical="center" shrinkToFit="1"/>
      <protection locked="0"/>
    </xf>
    <xf numFmtId="0" fontId="9" fillId="7" borderId="88" xfId="0" applyFont="1" applyFill="1" applyBorder="1" applyAlignment="1" applyProtection="1">
      <alignment horizontal="right" vertical="center" shrinkToFit="1"/>
      <protection locked="0"/>
    </xf>
    <xf numFmtId="38" fontId="9" fillId="7" borderId="88" xfId="2" applyFont="1" applyFill="1" applyBorder="1" applyAlignment="1" applyProtection="1">
      <alignment vertical="center" shrinkToFit="1"/>
      <protection locked="0"/>
    </xf>
    <xf numFmtId="0" fontId="9" fillId="7" borderId="76" xfId="0" applyFont="1" applyFill="1" applyBorder="1" applyAlignment="1" applyProtection="1">
      <alignment horizontal="right" vertical="center" shrinkToFit="1"/>
      <protection locked="0"/>
    </xf>
    <xf numFmtId="38" fontId="9" fillId="7" borderId="76" xfId="2" applyFont="1" applyFill="1" applyBorder="1" applyAlignment="1" applyProtection="1">
      <alignment vertical="center" shrinkToFit="1"/>
      <protection locked="0"/>
    </xf>
    <xf numFmtId="0" fontId="9" fillId="0" borderId="88" xfId="0" applyFont="1" applyFill="1" applyBorder="1" applyAlignment="1" applyProtection="1">
      <alignment vertical="center" shrinkToFit="1"/>
      <protection locked="0"/>
    </xf>
    <xf numFmtId="38" fontId="9" fillId="0" borderId="85" xfId="2" applyFont="1" applyFill="1" applyBorder="1" applyAlignment="1" applyProtection="1">
      <alignment vertical="center" shrinkToFit="1"/>
      <protection locked="0"/>
    </xf>
    <xf numFmtId="0" fontId="9" fillId="0" borderId="64" xfId="0" applyFont="1" applyFill="1" applyBorder="1" applyAlignment="1" applyProtection="1">
      <alignment horizontal="center" vertical="center" shrinkToFit="1"/>
    </xf>
    <xf numFmtId="0" fontId="9" fillId="0" borderId="88" xfId="0" applyFont="1" applyFill="1" applyBorder="1" applyAlignment="1" applyProtection="1">
      <alignment horizontal="center" vertical="center" shrinkToFit="1"/>
    </xf>
    <xf numFmtId="0" fontId="9" fillId="0" borderId="85" xfId="0" applyFont="1" applyFill="1" applyBorder="1" applyAlignment="1" applyProtection="1">
      <alignment horizontal="center" vertical="center" shrinkToFit="1"/>
    </xf>
    <xf numFmtId="0" fontId="9" fillId="0" borderId="85" xfId="0" applyFont="1" applyFill="1" applyBorder="1" applyAlignment="1" applyProtection="1">
      <alignment vertical="center" shrinkToFit="1"/>
      <protection locked="0"/>
    </xf>
    <xf numFmtId="0" fontId="9" fillId="0" borderId="76" xfId="0" applyFont="1" applyFill="1" applyBorder="1" applyAlignment="1" applyProtection="1">
      <alignment horizontal="center" vertical="center" shrinkToFit="1"/>
    </xf>
    <xf numFmtId="0" fontId="9" fillId="0" borderId="86" xfId="0" applyFont="1" applyFill="1" applyBorder="1" applyAlignment="1" applyProtection="1">
      <alignment horizontal="center" vertical="center" shrinkToFit="1"/>
    </xf>
    <xf numFmtId="0" fontId="9" fillId="7" borderId="64" xfId="0" applyFont="1" applyFill="1" applyBorder="1" applyAlignment="1" applyProtection="1">
      <alignment vertical="center" shrinkToFit="1"/>
      <protection locked="0"/>
    </xf>
    <xf numFmtId="38" fontId="9" fillId="7" borderId="64" xfId="2" applyFont="1" applyFill="1" applyBorder="1" applyAlignment="1" applyProtection="1">
      <alignment vertical="center" shrinkToFit="1"/>
      <protection locked="0"/>
    </xf>
    <xf numFmtId="0" fontId="9" fillId="7" borderId="88" xfId="0" applyFont="1" applyFill="1" applyBorder="1" applyAlignment="1" applyProtection="1">
      <alignment vertical="center" shrinkToFit="1"/>
      <protection locked="0"/>
    </xf>
    <xf numFmtId="0" fontId="9" fillId="7" borderId="76" xfId="0" applyFont="1" applyFill="1" applyBorder="1" applyAlignment="1" applyProtection="1">
      <alignment vertical="center" shrinkToFit="1"/>
      <protection locked="0"/>
    </xf>
    <xf numFmtId="0" fontId="10" fillId="0" borderId="64" xfId="0" applyFont="1" applyBorder="1" applyAlignment="1" applyProtection="1">
      <alignment horizontal="center" vertical="center" shrinkToFit="1"/>
    </xf>
    <xf numFmtId="0" fontId="10" fillId="0" borderId="88" xfId="0" applyFont="1" applyBorder="1" applyAlignment="1" applyProtection="1">
      <alignment horizontal="center" vertical="center" shrinkToFit="1"/>
    </xf>
    <xf numFmtId="0" fontId="10" fillId="0" borderId="85" xfId="0" applyFont="1" applyBorder="1" applyAlignment="1" applyProtection="1">
      <alignment horizontal="center" vertical="center" shrinkToFit="1"/>
    </xf>
    <xf numFmtId="38" fontId="9" fillId="6" borderId="85" xfId="2" applyFont="1" applyFill="1" applyBorder="1" applyAlignment="1" applyProtection="1">
      <alignment vertical="center" shrinkToFit="1"/>
      <protection locked="0"/>
    </xf>
    <xf numFmtId="0" fontId="9" fillId="0" borderId="90" xfId="0" applyFont="1" applyBorder="1" applyAlignment="1" applyProtection="1">
      <alignment horizontal="center" vertical="center" shrinkToFit="1"/>
    </xf>
    <xf numFmtId="0" fontId="10" fillId="2" borderId="86" xfId="0" applyFont="1" applyFill="1" applyBorder="1" applyAlignment="1" applyProtection="1">
      <alignment horizontal="center" vertical="center" shrinkToFit="1"/>
      <protection locked="0"/>
    </xf>
    <xf numFmtId="0" fontId="10" fillId="9" borderId="86" xfId="0" applyFont="1" applyFill="1" applyBorder="1" applyAlignment="1" applyProtection="1">
      <alignment horizontal="center" vertical="center" shrinkToFit="1"/>
      <protection locked="0"/>
    </xf>
    <xf numFmtId="0" fontId="9" fillId="2" borderId="88" xfId="0" applyFont="1" applyFill="1" applyBorder="1" applyAlignment="1" applyProtection="1">
      <alignment vertical="center" shrinkToFit="1"/>
      <protection locked="0"/>
    </xf>
    <xf numFmtId="38" fontId="9" fillId="2" borderId="88" xfId="2" applyFont="1" applyFill="1" applyBorder="1" applyAlignment="1" applyProtection="1">
      <alignment vertical="center" shrinkToFit="1"/>
      <protection locked="0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vertical="center" shrinkToFit="1"/>
    </xf>
    <xf numFmtId="0" fontId="9" fillId="0" borderId="2" xfId="0" applyFont="1" applyFill="1" applyBorder="1" applyAlignment="1" applyProtection="1">
      <alignment horizontal="right" vertical="center" shrinkToFit="1"/>
    </xf>
    <xf numFmtId="0" fontId="26" fillId="0" borderId="2" xfId="0" applyFont="1" applyFill="1" applyBorder="1" applyAlignment="1" applyProtection="1">
      <alignment vertical="top" wrapText="1"/>
    </xf>
    <xf numFmtId="0" fontId="7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shrinkToFit="1"/>
    </xf>
    <xf numFmtId="0" fontId="9" fillId="3" borderId="0" xfId="0" applyFont="1" applyFill="1" applyBorder="1" applyAlignment="1" applyProtection="1">
      <alignment vertical="center" shrinkToFit="1"/>
    </xf>
    <xf numFmtId="0" fontId="9" fillId="0" borderId="0" xfId="0" applyFont="1" applyBorder="1" applyAlignment="1" applyProtection="1">
      <alignment vertical="center" shrinkToFit="1"/>
    </xf>
    <xf numFmtId="0" fontId="9" fillId="3" borderId="59" xfId="0" applyFont="1" applyFill="1" applyBorder="1" applyAlignment="1" applyProtection="1">
      <alignment vertical="center" shrinkToFit="1"/>
      <protection locked="0"/>
    </xf>
    <xf numFmtId="0" fontId="9" fillId="3" borderId="25" xfId="0" applyFont="1" applyFill="1" applyBorder="1" applyAlignment="1" applyProtection="1">
      <alignment vertical="center" shrinkToFit="1"/>
      <protection locked="0"/>
    </xf>
    <xf numFmtId="0" fontId="9" fillId="0" borderId="0" xfId="0" applyFont="1" applyAlignment="1" applyProtection="1">
      <alignment vertical="center" shrinkToFit="1"/>
      <protection locked="0"/>
    </xf>
    <xf numFmtId="0" fontId="29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vertical="center" shrinkToFit="1"/>
      <protection locked="0"/>
    </xf>
    <xf numFmtId="0" fontId="0" fillId="0" borderId="1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30" fillId="0" borderId="16" xfId="0" applyFont="1" applyBorder="1" applyAlignment="1">
      <alignment horizontal="left" vertical="center" shrinkToFit="1"/>
    </xf>
    <xf numFmtId="0" fontId="30" fillId="0" borderId="16" xfId="0" applyFont="1" applyBorder="1" applyAlignment="1">
      <alignment vertical="center" shrinkToFit="1"/>
    </xf>
    <xf numFmtId="0" fontId="30" fillId="0" borderId="16" xfId="0" applyFont="1" applyFill="1" applyBorder="1" applyAlignment="1">
      <alignment vertical="center" shrinkToFit="1"/>
    </xf>
    <xf numFmtId="0" fontId="30" fillId="0" borderId="25" xfId="0" applyFont="1" applyFill="1" applyBorder="1" applyAlignment="1">
      <alignment vertical="center" shrinkToFit="1"/>
    </xf>
    <xf numFmtId="0" fontId="30" fillId="0" borderId="45" xfId="0" applyFont="1" applyFill="1" applyBorder="1" applyAlignment="1">
      <alignment vertical="center" shrinkToFit="1"/>
    </xf>
    <xf numFmtId="0" fontId="30" fillId="0" borderId="22" xfId="0" applyFont="1" applyFill="1" applyBorder="1" applyAlignment="1">
      <alignment vertical="center" shrinkToFit="1"/>
    </xf>
    <xf numFmtId="0" fontId="0" fillId="0" borderId="2" xfId="0" applyBorder="1" applyAlignment="1">
      <alignment vertical="center"/>
    </xf>
    <xf numFmtId="0" fontId="31" fillId="0" borderId="2" xfId="0" applyFont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31" fillId="0" borderId="0" xfId="0" applyFont="1" applyBorder="1" applyAlignment="1">
      <alignment vertical="center" shrinkToFit="1"/>
    </xf>
    <xf numFmtId="0" fontId="0" fillId="4" borderId="0" xfId="0" applyFill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9" fillId="0" borderId="96" xfId="0" applyFont="1" applyBorder="1" applyAlignment="1" applyProtection="1">
      <alignment horizontal="center" vertical="center"/>
      <protection locked="0"/>
    </xf>
    <xf numFmtId="0" fontId="9" fillId="0" borderId="54" xfId="0" applyFont="1" applyBorder="1" applyAlignment="1" applyProtection="1">
      <alignment horizontal="center" vertical="center"/>
      <protection locked="0"/>
    </xf>
    <xf numFmtId="0" fontId="9" fillId="13" borderId="13" xfId="0" applyFont="1" applyFill="1" applyBorder="1" applyAlignment="1" applyProtection="1">
      <alignment horizontal="center" vertical="center"/>
      <protection locked="0"/>
    </xf>
    <xf numFmtId="0" fontId="9" fillId="13" borderId="50" xfId="0" applyFont="1" applyFill="1" applyBorder="1" applyAlignment="1" applyProtection="1">
      <alignment horizontal="center" vertical="center"/>
      <protection locked="0"/>
    </xf>
    <xf numFmtId="0" fontId="9" fillId="13" borderId="26" xfId="0" applyFont="1" applyFill="1" applyBorder="1" applyAlignment="1" applyProtection="1">
      <alignment horizontal="center" vertical="center"/>
      <protection locked="0"/>
    </xf>
    <xf numFmtId="0" fontId="9" fillId="13" borderId="16" xfId="0" applyFont="1" applyFill="1" applyBorder="1" applyAlignment="1" applyProtection="1">
      <alignment horizontal="center" vertical="center"/>
      <protection locked="0"/>
    </xf>
    <xf numFmtId="0" fontId="9" fillId="13" borderId="52" xfId="0" applyFont="1" applyFill="1" applyBorder="1" applyAlignment="1" applyProtection="1">
      <alignment horizontal="center" vertical="center"/>
      <protection locked="0"/>
    </xf>
    <xf numFmtId="0" fontId="9" fillId="13" borderId="19" xfId="0" applyFont="1" applyFill="1" applyBorder="1" applyAlignment="1" applyProtection="1">
      <alignment horizontal="center" vertical="center"/>
      <protection locked="0"/>
    </xf>
    <xf numFmtId="0" fontId="9" fillId="13" borderId="54" xfId="0" applyFont="1" applyFill="1" applyBorder="1" applyAlignment="1" applyProtection="1">
      <alignment horizontal="center" vertical="center"/>
      <protection locked="0"/>
    </xf>
    <xf numFmtId="0" fontId="9" fillId="13" borderId="20" xfId="0" applyFont="1" applyFill="1" applyBorder="1" applyAlignment="1" applyProtection="1">
      <alignment horizontal="center" vertical="center"/>
      <protection locked="0"/>
    </xf>
    <xf numFmtId="0" fontId="9" fillId="7" borderId="86" xfId="0" applyFont="1" applyFill="1" applyBorder="1" applyAlignment="1" applyProtection="1">
      <alignment horizontal="center" vertical="center" shrinkToFit="1"/>
    </xf>
    <xf numFmtId="0" fontId="9" fillId="4" borderId="0" xfId="0" applyFont="1" applyFill="1" applyBorder="1" applyAlignment="1" applyProtection="1">
      <alignment vertical="center" wrapText="1"/>
    </xf>
    <xf numFmtId="0" fontId="9" fillId="5" borderId="48" xfId="0" applyFont="1" applyFill="1" applyBorder="1" applyAlignment="1" applyProtection="1">
      <alignment horizontal="center" vertical="center"/>
    </xf>
    <xf numFmtId="0" fontId="9" fillId="13" borderId="39" xfId="0" applyFont="1" applyFill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27" fillId="8" borderId="76" xfId="0" applyFont="1" applyFill="1" applyBorder="1" applyAlignment="1" applyProtection="1">
      <alignment horizontal="center" vertical="center" wrapText="1"/>
    </xf>
    <xf numFmtId="0" fontId="9" fillId="3" borderId="45" xfId="0" applyFont="1" applyFill="1" applyBorder="1" applyAlignment="1" applyProtection="1">
      <alignment vertical="center" shrinkToFit="1"/>
      <protection locked="0"/>
    </xf>
    <xf numFmtId="0" fontId="9" fillId="5" borderId="98" xfId="0" applyFont="1" applyFill="1" applyBorder="1" applyAlignment="1" applyProtection="1">
      <alignment horizontal="center" vertical="center"/>
    </xf>
    <xf numFmtId="0" fontId="10" fillId="0" borderId="39" xfId="0" applyFont="1" applyBorder="1" applyAlignment="1" applyProtection="1">
      <alignment horizontal="center" vertical="center"/>
      <protection locked="0"/>
    </xf>
    <xf numFmtId="0" fontId="9" fillId="5" borderId="98" xfId="0" applyFont="1" applyFill="1" applyBorder="1" applyAlignment="1" applyProtection="1">
      <alignment horizontal="center" vertical="center" wrapText="1"/>
    </xf>
    <xf numFmtId="0" fontId="10" fillId="0" borderId="50" xfId="0" applyFont="1" applyBorder="1" applyAlignment="1" applyProtection="1">
      <alignment horizontal="center" vertical="center"/>
      <protection locked="0"/>
    </xf>
    <xf numFmtId="0" fontId="10" fillId="0" borderId="52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96" xfId="0" applyFont="1" applyBorder="1" applyAlignment="1" applyProtection="1">
      <alignment horizontal="center" vertical="center"/>
      <protection locked="0"/>
    </xf>
    <xf numFmtId="0" fontId="10" fillId="0" borderId="54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45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5" borderId="56" xfId="0" applyFont="1" applyFill="1" applyBorder="1" applyAlignment="1" applyProtection="1">
      <alignment horizontal="center" vertical="center" wrapText="1"/>
    </xf>
    <xf numFmtId="0" fontId="28" fillId="5" borderId="40" xfId="0" applyFont="1" applyFill="1" applyBorder="1" applyAlignment="1" applyProtection="1">
      <alignment horizontal="center" vertical="center" wrapText="1"/>
    </xf>
    <xf numFmtId="0" fontId="9" fillId="13" borderId="99" xfId="0" applyFont="1" applyFill="1" applyBorder="1" applyAlignment="1" applyProtection="1">
      <alignment horizontal="center" vertical="center"/>
    </xf>
    <xf numFmtId="0" fontId="9" fillId="13" borderId="66" xfId="0" applyFont="1" applyFill="1" applyBorder="1" applyAlignment="1" applyProtection="1">
      <alignment horizontal="center" vertical="center"/>
    </xf>
    <xf numFmtId="0" fontId="9" fillId="13" borderId="67" xfId="0" applyFont="1" applyFill="1" applyBorder="1" applyAlignment="1" applyProtection="1">
      <alignment horizontal="center" vertical="center"/>
    </xf>
    <xf numFmtId="0" fontId="28" fillId="5" borderId="43" xfId="0" applyFont="1" applyFill="1" applyBorder="1" applyAlignment="1" applyProtection="1">
      <alignment horizontal="center" vertical="center" wrapText="1"/>
    </xf>
    <xf numFmtId="0" fontId="28" fillId="5" borderId="14" xfId="0" applyFont="1" applyFill="1" applyBorder="1" applyAlignment="1" applyProtection="1">
      <alignment horizontal="center" vertical="center" wrapText="1"/>
    </xf>
    <xf numFmtId="0" fontId="9" fillId="0" borderId="15" xfId="0" applyFont="1" applyBorder="1" applyAlignment="1" applyProtection="1">
      <alignment horizontal="left" vertical="center" shrinkToFit="1"/>
      <protection locked="0"/>
    </xf>
    <xf numFmtId="0" fontId="9" fillId="0" borderId="18" xfId="0" applyFont="1" applyBorder="1" applyAlignment="1" applyProtection="1">
      <alignment horizontal="left" vertical="center" shrinkToFit="1"/>
      <protection locked="0"/>
    </xf>
    <xf numFmtId="0" fontId="9" fillId="0" borderId="21" xfId="0" applyFont="1" applyBorder="1" applyAlignment="1" applyProtection="1">
      <alignment horizontal="left" vertical="center" shrinkToFit="1"/>
      <protection locked="0"/>
    </xf>
    <xf numFmtId="0" fontId="9" fillId="0" borderId="24" xfId="0" applyFont="1" applyBorder="1" applyAlignment="1" applyProtection="1">
      <alignment horizontal="left" vertical="center" shrinkToFit="1"/>
      <protection locked="0"/>
    </xf>
    <xf numFmtId="0" fontId="9" fillId="0" borderId="15" xfId="0" applyFont="1" applyBorder="1" applyAlignment="1" applyProtection="1">
      <alignment horizontal="left" vertical="center" wrapText="1" shrinkToFit="1"/>
      <protection locked="0"/>
    </xf>
    <xf numFmtId="0" fontId="9" fillId="0" borderId="24" xfId="0" applyFont="1" applyBorder="1" applyAlignment="1" applyProtection="1">
      <alignment horizontal="left" vertical="center" wrapText="1" shrinkToFit="1"/>
      <protection locked="0"/>
    </xf>
    <xf numFmtId="0" fontId="9" fillId="0" borderId="18" xfId="0" applyFont="1" applyBorder="1" applyAlignment="1" applyProtection="1">
      <alignment horizontal="left" vertical="center" wrapText="1" shrinkToFit="1"/>
      <protection locked="0"/>
    </xf>
    <xf numFmtId="0" fontId="9" fillId="0" borderId="24" xfId="0" applyFont="1" applyBorder="1" applyAlignment="1" applyProtection="1">
      <alignment horizontal="left" vertical="center" wrapText="1"/>
      <protection locked="0"/>
    </xf>
    <xf numFmtId="0" fontId="9" fillId="0" borderId="29" xfId="0" applyFont="1" applyBorder="1" applyAlignment="1" applyProtection="1">
      <alignment horizontal="left" vertical="center" shrinkToFit="1"/>
      <protection locked="0"/>
    </xf>
    <xf numFmtId="0" fontId="9" fillId="0" borderId="34" xfId="0" applyFont="1" applyBorder="1" applyAlignment="1" applyProtection="1">
      <alignment horizontal="left" vertical="center" shrinkToFit="1"/>
      <protection locked="0"/>
    </xf>
    <xf numFmtId="0" fontId="9" fillId="0" borderId="36" xfId="0" applyFont="1" applyBorder="1" applyAlignment="1" applyProtection="1">
      <alignment horizontal="left" vertical="center" shrinkToFit="1"/>
      <protection locked="0"/>
    </xf>
    <xf numFmtId="0" fontId="9" fillId="2" borderId="32" xfId="0" applyFont="1" applyFill="1" applyBorder="1" applyAlignment="1" applyProtection="1">
      <alignment horizontal="left" vertical="center" shrinkToFit="1"/>
    </xf>
    <xf numFmtId="0" fontId="9" fillId="2" borderId="36" xfId="0" applyFont="1" applyFill="1" applyBorder="1" applyAlignment="1" applyProtection="1">
      <alignment horizontal="left" vertical="center" shrinkToFit="1"/>
    </xf>
    <xf numFmtId="0" fontId="9" fillId="6" borderId="41" xfId="0" applyFont="1" applyFill="1" applyBorder="1" applyAlignment="1" applyProtection="1">
      <alignment horizontal="left" vertical="center" shrinkToFit="1"/>
    </xf>
    <xf numFmtId="0" fontId="9" fillId="0" borderId="5" xfId="0" applyFont="1" applyBorder="1" applyAlignment="1" applyProtection="1">
      <alignment horizontal="left" vertical="center" shrinkToFit="1"/>
      <protection locked="0"/>
    </xf>
    <xf numFmtId="0" fontId="9" fillId="0" borderId="3" xfId="0" applyFont="1" applyBorder="1" applyAlignment="1" applyProtection="1">
      <alignment horizontal="left" vertical="center" shrinkToFit="1"/>
      <protection locked="0"/>
    </xf>
    <xf numFmtId="0" fontId="9" fillId="0" borderId="12" xfId="0" applyFont="1" applyBorder="1" applyAlignment="1" applyProtection="1">
      <alignment horizontal="left" vertical="center" shrinkToFit="1"/>
      <protection locked="0"/>
    </xf>
    <xf numFmtId="0" fontId="9" fillId="0" borderId="48" xfId="0" applyFont="1" applyBorder="1" applyAlignment="1" applyProtection="1">
      <alignment horizontal="left" vertical="center" shrinkToFit="1"/>
      <protection locked="0"/>
    </xf>
    <xf numFmtId="0" fontId="9" fillId="13" borderId="48" xfId="0" applyFont="1" applyFill="1" applyBorder="1" applyAlignment="1" applyProtection="1">
      <alignment horizontal="left" vertical="center" shrinkToFit="1"/>
      <protection locked="0"/>
    </xf>
    <xf numFmtId="0" fontId="9" fillId="13" borderId="24" xfId="0" applyFont="1" applyFill="1" applyBorder="1" applyAlignment="1" applyProtection="1">
      <alignment horizontal="left" vertical="center" shrinkToFit="1"/>
      <protection locked="0"/>
    </xf>
    <xf numFmtId="0" fontId="9" fillId="13" borderId="18" xfId="0" applyFont="1" applyFill="1" applyBorder="1" applyAlignment="1" applyProtection="1">
      <alignment horizontal="left" vertical="center" shrinkToFit="1"/>
      <protection locked="0"/>
    </xf>
    <xf numFmtId="0" fontId="9" fillId="13" borderId="49" xfId="0" applyFont="1" applyFill="1" applyBorder="1" applyAlignment="1" applyProtection="1">
      <alignment horizontal="center" vertical="center"/>
    </xf>
    <xf numFmtId="0" fontId="9" fillId="13" borderId="51" xfId="0" applyFont="1" applyFill="1" applyBorder="1" applyAlignment="1" applyProtection="1">
      <alignment horizontal="center" vertical="center"/>
    </xf>
    <xf numFmtId="0" fontId="9" fillId="13" borderId="53" xfId="0" applyFont="1" applyFill="1" applyBorder="1" applyAlignment="1" applyProtection="1">
      <alignment horizontal="center" vertical="center"/>
    </xf>
    <xf numFmtId="0" fontId="9" fillId="0" borderId="32" xfId="0" applyFont="1" applyBorder="1" applyAlignment="1" applyProtection="1">
      <alignment horizontal="left" vertical="center" shrinkToFit="1"/>
      <protection locked="0"/>
    </xf>
    <xf numFmtId="0" fontId="9" fillId="0" borderId="58" xfId="0" applyFont="1" applyBorder="1" applyAlignment="1" applyProtection="1">
      <alignment horizontal="left" vertical="center" wrapText="1" shrinkToFit="1"/>
      <protection locked="0"/>
    </xf>
    <xf numFmtId="0" fontId="9" fillId="0" borderId="63" xfId="0" applyFont="1" applyBorder="1" applyAlignment="1" applyProtection="1">
      <alignment horizontal="left" vertical="center" wrapText="1" shrinkToFit="1"/>
      <protection locked="0"/>
    </xf>
    <xf numFmtId="0" fontId="9" fillId="0" borderId="34" xfId="0" applyFont="1" applyBorder="1" applyAlignment="1" applyProtection="1">
      <alignment horizontal="left" vertical="center" wrapText="1" shrinkToFit="1"/>
      <protection locked="0"/>
    </xf>
    <xf numFmtId="0" fontId="9" fillId="0" borderId="36" xfId="0" applyFont="1" applyBorder="1" applyAlignment="1" applyProtection="1">
      <alignment horizontal="left" vertical="center" wrapText="1" shrinkToFit="1"/>
      <protection locked="0"/>
    </xf>
    <xf numFmtId="0" fontId="9" fillId="0" borderId="69" xfId="0" applyFont="1" applyBorder="1" applyAlignment="1" applyProtection="1">
      <alignment horizontal="left" vertical="center" wrapText="1" shrinkToFit="1"/>
      <protection locked="0"/>
    </xf>
    <xf numFmtId="0" fontId="9" fillId="0" borderId="3" xfId="0" applyFont="1" applyBorder="1" applyAlignment="1" applyProtection="1">
      <alignment horizontal="left" vertical="center" wrapText="1" shrinkToFit="1"/>
      <protection locked="0"/>
    </xf>
    <xf numFmtId="0" fontId="9" fillId="13" borderId="24" xfId="0" applyFont="1" applyFill="1" applyBorder="1" applyAlignment="1" applyProtection="1">
      <alignment horizontal="left" vertical="center" wrapText="1" shrinkToFit="1"/>
      <protection locked="0"/>
    </xf>
    <xf numFmtId="0" fontId="9" fillId="13" borderId="18" xfId="0" applyFont="1" applyFill="1" applyBorder="1" applyAlignment="1" applyProtection="1">
      <alignment horizontal="left" vertical="center" wrapText="1" shrinkToFit="1"/>
      <protection locked="0"/>
    </xf>
    <xf numFmtId="0" fontId="9" fillId="0" borderId="97" xfId="0" applyFont="1" applyBorder="1" applyAlignment="1" applyProtection="1">
      <alignment horizontal="left" vertical="center" shrinkToFit="1"/>
      <protection locked="0"/>
    </xf>
    <xf numFmtId="0" fontId="9" fillId="0" borderId="73" xfId="0" applyFont="1" applyBorder="1" applyAlignment="1" applyProtection="1">
      <alignment horizontal="left" vertical="center" shrinkToFit="1"/>
      <protection locked="0"/>
    </xf>
    <xf numFmtId="0" fontId="11" fillId="0" borderId="0" xfId="0" applyFont="1" applyFill="1" applyAlignment="1" applyProtection="1">
      <alignment horizontal="left" vertical="top" wrapText="1"/>
    </xf>
    <xf numFmtId="0" fontId="11" fillId="0" borderId="10" xfId="0" applyFont="1" applyFill="1" applyBorder="1" applyAlignment="1" applyProtection="1">
      <alignment horizontal="left" vertical="top" wrapText="1"/>
    </xf>
    <xf numFmtId="0" fontId="16" fillId="4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left" vertical="top" wrapText="1"/>
    </xf>
    <xf numFmtId="0" fontId="9" fillId="0" borderId="10" xfId="0" applyFont="1" applyBorder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13" fillId="0" borderId="0" xfId="0" applyFont="1" applyFill="1" applyAlignment="1" applyProtection="1">
      <alignment horizontal="left" vertical="top" wrapText="1"/>
    </xf>
    <xf numFmtId="0" fontId="9" fillId="13" borderId="11" xfId="0" applyFont="1" applyFill="1" applyBorder="1" applyAlignment="1" applyProtection="1">
      <alignment horizontal="center" vertical="center" shrinkToFit="1"/>
    </xf>
    <xf numFmtId="0" fontId="9" fillId="13" borderId="44" xfId="0" applyFont="1" applyFill="1" applyBorder="1" applyAlignment="1" applyProtection="1">
      <alignment horizontal="center" vertical="center" shrinkToFit="1"/>
    </xf>
    <xf numFmtId="0" fontId="9" fillId="13" borderId="55" xfId="0" applyFont="1" applyFill="1" applyBorder="1" applyAlignment="1" applyProtection="1">
      <alignment horizontal="center" vertical="center" shrinkToFit="1"/>
    </xf>
    <xf numFmtId="0" fontId="13" fillId="0" borderId="0" xfId="0" applyFont="1" applyFill="1" applyAlignment="1" applyProtection="1">
      <alignment horizontal="left" vertical="center" wrapText="1"/>
    </xf>
    <xf numFmtId="0" fontId="13" fillId="0" borderId="10" xfId="0" applyFont="1" applyFill="1" applyBorder="1" applyAlignment="1" applyProtection="1">
      <alignment horizontal="left" vertical="center" wrapText="1"/>
    </xf>
    <xf numFmtId="0" fontId="17" fillId="4" borderId="10" xfId="0" applyFont="1" applyFill="1" applyBorder="1" applyAlignment="1" applyProtection="1">
      <alignment horizontal="right" vertical="center"/>
    </xf>
    <xf numFmtId="0" fontId="7" fillId="4" borderId="0" xfId="0" applyFont="1" applyFill="1" applyAlignment="1" applyProtection="1">
      <alignment horizontal="left" vertical="center"/>
    </xf>
    <xf numFmtId="0" fontId="10" fillId="0" borderId="10" xfId="0" applyFont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top" wrapText="1"/>
    </xf>
    <xf numFmtId="0" fontId="9" fillId="5" borderId="11" xfId="0" applyFont="1" applyFill="1" applyBorder="1" applyAlignment="1" applyProtection="1">
      <alignment horizontal="center" vertical="center" shrinkToFit="1"/>
    </xf>
    <xf numFmtId="0" fontId="9" fillId="5" borderId="44" xfId="0" applyFont="1" applyFill="1" applyBorder="1" applyAlignment="1" applyProtection="1">
      <alignment horizontal="center" vertical="center" shrinkToFit="1"/>
    </xf>
    <xf numFmtId="0" fontId="9" fillId="5" borderId="61" xfId="0" applyFont="1" applyFill="1" applyBorder="1" applyAlignment="1" applyProtection="1">
      <alignment horizontal="center" vertical="center" shrinkToFit="1"/>
    </xf>
    <xf numFmtId="0" fontId="9" fillId="5" borderId="47" xfId="0" applyFont="1" applyFill="1" applyBorder="1" applyAlignment="1" applyProtection="1">
      <alignment horizontal="center" vertical="center" shrinkToFit="1"/>
    </xf>
    <xf numFmtId="0" fontId="9" fillId="5" borderId="55" xfId="0" applyFont="1" applyFill="1" applyBorder="1" applyAlignment="1" applyProtection="1">
      <alignment horizontal="center" vertical="center" shrinkToFit="1"/>
    </xf>
    <xf numFmtId="0" fontId="9" fillId="0" borderId="0" xfId="0" applyFont="1" applyBorder="1" applyAlignment="1" applyProtection="1">
      <alignment horizontal="left" vertical="top" wrapText="1"/>
    </xf>
    <xf numFmtId="0" fontId="9" fillId="0" borderId="0" xfId="0" applyFont="1" applyFill="1" applyAlignment="1" applyProtection="1">
      <alignment horizontal="left" vertical="top" wrapText="1"/>
    </xf>
    <xf numFmtId="0" fontId="9" fillId="0" borderId="10" xfId="0" applyFont="1" applyFill="1" applyBorder="1" applyAlignment="1" applyProtection="1">
      <alignment horizontal="left" vertical="top" wrapText="1"/>
    </xf>
    <xf numFmtId="0" fontId="17" fillId="4" borderId="0" xfId="0" applyFont="1" applyFill="1" applyAlignment="1" applyProtection="1">
      <alignment horizontal="right" vertical="top" wrapText="1"/>
    </xf>
    <xf numFmtId="0" fontId="17" fillId="4" borderId="0" xfId="0" applyFont="1" applyFill="1" applyBorder="1" applyAlignment="1" applyProtection="1">
      <alignment horizontal="right" vertical="top" wrapText="1"/>
    </xf>
    <xf numFmtId="0" fontId="9" fillId="0" borderId="0" xfId="0" applyFont="1" applyAlignment="1" applyProtection="1">
      <alignment horizontal="left" vertical="center"/>
    </xf>
    <xf numFmtId="0" fontId="9" fillId="0" borderId="10" xfId="0" applyFont="1" applyBorder="1" applyAlignment="1" applyProtection="1">
      <alignment horizontal="left" vertical="center"/>
    </xf>
    <xf numFmtId="0" fontId="17" fillId="3" borderId="27" xfId="0" applyFont="1" applyFill="1" applyBorder="1" applyAlignment="1" applyProtection="1">
      <alignment horizontal="center" vertical="center"/>
      <protection locked="0"/>
    </xf>
    <xf numFmtId="0" fontId="17" fillId="3" borderId="28" xfId="0" applyFont="1" applyFill="1" applyBorder="1" applyAlignment="1" applyProtection="1">
      <alignment horizontal="center" vertical="center"/>
      <protection locked="0"/>
    </xf>
    <xf numFmtId="0" fontId="5" fillId="12" borderId="0" xfId="0" applyFont="1" applyFill="1" applyAlignment="1" applyProtection="1">
      <alignment horizontal="center" vertical="center" shrinkToFit="1"/>
    </xf>
    <xf numFmtId="0" fontId="11" fillId="0" borderId="1" xfId="0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5" xfId="0" applyFont="1" applyFill="1" applyBorder="1" applyAlignment="1" applyProtection="1">
      <alignment horizontal="left" vertical="center" wrapText="1"/>
    </xf>
    <xf numFmtId="0" fontId="9" fillId="0" borderId="6" xfId="0" applyFont="1" applyFill="1" applyBorder="1" applyAlignment="1" applyProtection="1">
      <alignment horizontal="left" vertical="center" wrapText="1"/>
    </xf>
    <xf numFmtId="0" fontId="9" fillId="0" borderId="7" xfId="0" applyFont="1" applyFill="1" applyBorder="1" applyAlignment="1" applyProtection="1">
      <alignment horizontal="left" vertical="center" wrapText="1"/>
    </xf>
    <xf numFmtId="0" fontId="9" fillId="0" borderId="8" xfId="0" applyFont="1" applyFill="1" applyBorder="1" applyAlignment="1" applyProtection="1">
      <alignment horizontal="left" vertical="center" wrapText="1"/>
    </xf>
    <xf numFmtId="0" fontId="12" fillId="0" borderId="0" xfId="0" applyFont="1" applyFill="1" applyAlignment="1" applyProtection="1">
      <alignment horizontal="left" vertical="center"/>
    </xf>
    <xf numFmtId="0" fontId="5" fillId="4" borderId="0" xfId="0" applyFont="1" applyFill="1" applyAlignment="1" applyProtection="1">
      <alignment horizontal="left" vertical="center"/>
    </xf>
    <xf numFmtId="0" fontId="9" fillId="5" borderId="1" xfId="0" applyFont="1" applyFill="1" applyBorder="1" applyAlignment="1" applyProtection="1">
      <alignment horizontal="center" vertical="center"/>
    </xf>
    <xf numFmtId="0" fontId="9" fillId="5" borderId="3" xfId="0" applyFont="1" applyFill="1" applyBorder="1" applyAlignment="1" applyProtection="1">
      <alignment horizontal="center" vertical="center"/>
    </xf>
    <xf numFmtId="0" fontId="9" fillId="5" borderId="4" xfId="0" applyFont="1" applyFill="1" applyBorder="1" applyAlignment="1" applyProtection="1">
      <alignment horizontal="center" vertical="center"/>
    </xf>
    <xf numFmtId="0" fontId="9" fillId="5" borderId="5" xfId="0" applyFont="1" applyFill="1" applyBorder="1" applyAlignment="1" applyProtection="1">
      <alignment horizontal="center" vertical="center"/>
    </xf>
    <xf numFmtId="0" fontId="9" fillId="5" borderId="6" xfId="0" applyFont="1" applyFill="1" applyBorder="1" applyAlignment="1" applyProtection="1">
      <alignment horizontal="center" vertical="center"/>
    </xf>
    <xf numFmtId="0" fontId="9" fillId="5" borderId="8" xfId="0" applyFont="1" applyFill="1" applyBorder="1" applyAlignment="1" applyProtection="1">
      <alignment horizontal="center" vertical="center"/>
    </xf>
    <xf numFmtId="0" fontId="9" fillId="3" borderId="60" xfId="0" applyFont="1" applyFill="1" applyBorder="1" applyAlignment="1" applyProtection="1">
      <alignment horizontal="left" vertical="center" shrinkToFit="1"/>
      <protection locked="0"/>
    </xf>
    <xf numFmtId="0" fontId="9" fillId="3" borderId="58" xfId="0" applyFont="1" applyFill="1" applyBorder="1" applyAlignment="1" applyProtection="1">
      <alignment horizontal="left" vertical="center" shrinkToFit="1"/>
      <protection locked="0"/>
    </xf>
    <xf numFmtId="0" fontId="9" fillId="3" borderId="86" xfId="0" applyFont="1" applyFill="1" applyBorder="1" applyAlignment="1" applyProtection="1">
      <alignment horizontal="left" vertical="center" shrinkToFit="1"/>
      <protection locked="0"/>
    </xf>
    <xf numFmtId="0" fontId="9" fillId="3" borderId="87" xfId="0" applyFont="1" applyFill="1" applyBorder="1" applyAlignment="1" applyProtection="1">
      <alignment horizontal="left" vertical="center" shrinkToFit="1"/>
      <protection locked="0"/>
    </xf>
    <xf numFmtId="0" fontId="9" fillId="7" borderId="86" xfId="0" applyFont="1" applyFill="1" applyBorder="1" applyAlignment="1" applyProtection="1">
      <alignment horizontal="left" vertical="center" shrinkToFit="1"/>
      <protection locked="0"/>
    </xf>
    <xf numFmtId="0" fontId="9" fillId="7" borderId="87" xfId="0" applyFont="1" applyFill="1" applyBorder="1" applyAlignment="1" applyProtection="1">
      <alignment horizontal="left" vertical="center" shrinkToFit="1"/>
      <protection locked="0"/>
    </xf>
    <xf numFmtId="0" fontId="9" fillId="5" borderId="25" xfId="0" applyFont="1" applyFill="1" applyBorder="1" applyAlignment="1" applyProtection="1">
      <alignment horizontal="center" vertical="center"/>
    </xf>
    <xf numFmtId="0" fontId="9" fillId="5" borderId="45" xfId="0" applyFont="1" applyFill="1" applyBorder="1" applyAlignment="1" applyProtection="1">
      <alignment horizontal="center" vertical="center"/>
    </xf>
    <xf numFmtId="0" fontId="9" fillId="5" borderId="22" xfId="0" applyFont="1" applyFill="1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left" vertical="center" shrinkToFit="1"/>
      <protection locked="0"/>
    </xf>
    <xf numFmtId="0" fontId="9" fillId="3" borderId="8" xfId="0" applyFont="1" applyFill="1" applyBorder="1" applyAlignment="1" applyProtection="1">
      <alignment horizontal="left" vertical="center" shrinkToFit="1"/>
      <protection locked="0"/>
    </xf>
    <xf numFmtId="38" fontId="9" fillId="11" borderId="66" xfId="2" applyFont="1" applyFill="1" applyBorder="1" applyAlignment="1" applyProtection="1">
      <alignment horizontal="center" vertical="center" shrinkToFit="1"/>
    </xf>
    <xf numFmtId="38" fontId="9" fillId="11" borderId="95" xfId="2" applyFont="1" applyFill="1" applyBorder="1" applyAlignment="1" applyProtection="1">
      <alignment horizontal="center" vertical="center" shrinkToFit="1"/>
    </xf>
    <xf numFmtId="38" fontId="9" fillId="11" borderId="34" xfId="2" applyFont="1" applyFill="1" applyBorder="1" applyAlignment="1" applyProtection="1">
      <alignment horizontal="center" vertical="center" shrinkToFit="1"/>
    </xf>
    <xf numFmtId="0" fontId="9" fillId="3" borderId="90" xfId="0" applyFont="1" applyFill="1" applyBorder="1" applyAlignment="1" applyProtection="1">
      <alignment horizontal="left" vertical="center" shrinkToFit="1"/>
      <protection locked="0"/>
    </xf>
    <xf numFmtId="0" fontId="9" fillId="3" borderId="91" xfId="0" applyFont="1" applyFill="1" applyBorder="1" applyAlignment="1" applyProtection="1">
      <alignment horizontal="left" vertical="center" shrinkToFit="1"/>
      <protection locked="0"/>
    </xf>
    <xf numFmtId="0" fontId="10" fillId="2" borderId="86" xfId="0" applyFont="1" applyFill="1" applyBorder="1" applyAlignment="1" applyProtection="1">
      <alignment horizontal="left" vertical="center" shrinkToFit="1"/>
      <protection locked="0"/>
    </xf>
    <xf numFmtId="0" fontId="10" fillId="2" borderId="87" xfId="0" applyFont="1" applyFill="1" applyBorder="1" applyAlignment="1" applyProtection="1">
      <alignment horizontal="left" vertical="center" shrinkToFit="1"/>
      <protection locked="0"/>
    </xf>
    <xf numFmtId="0" fontId="9" fillId="3" borderId="65" xfId="0" applyFont="1" applyFill="1" applyBorder="1" applyAlignment="1" applyProtection="1">
      <alignment horizontal="left" vertical="center" shrinkToFit="1"/>
      <protection locked="0"/>
    </xf>
    <xf numFmtId="0" fontId="9" fillId="3" borderId="63" xfId="0" applyFont="1" applyFill="1" applyBorder="1" applyAlignment="1" applyProtection="1">
      <alignment horizontal="left" vertical="center" shrinkToFit="1"/>
      <protection locked="0"/>
    </xf>
    <xf numFmtId="0" fontId="9" fillId="3" borderId="1" xfId="0" applyFont="1" applyFill="1" applyBorder="1" applyAlignment="1" applyProtection="1">
      <alignment horizontal="left" vertical="center" shrinkToFit="1"/>
      <protection locked="0"/>
    </xf>
    <xf numFmtId="0" fontId="9" fillId="3" borderId="3" xfId="0" applyFont="1" applyFill="1" applyBorder="1" applyAlignment="1" applyProtection="1">
      <alignment horizontal="left" vertical="center" shrinkToFit="1"/>
      <protection locked="0"/>
    </xf>
    <xf numFmtId="0" fontId="9" fillId="3" borderId="77" xfId="0" applyFont="1" applyFill="1" applyBorder="1" applyAlignment="1" applyProtection="1">
      <alignment horizontal="left" vertical="center" shrinkToFit="1"/>
      <protection locked="0"/>
    </xf>
    <xf numFmtId="0" fontId="9" fillId="3" borderId="89" xfId="0" applyFont="1" applyFill="1" applyBorder="1" applyAlignment="1" applyProtection="1">
      <alignment horizontal="left" vertical="center" shrinkToFit="1"/>
      <protection locked="0"/>
    </xf>
    <xf numFmtId="0" fontId="9" fillId="3" borderId="4" xfId="0" applyFont="1" applyFill="1" applyBorder="1" applyAlignment="1" applyProtection="1">
      <alignment horizontal="left" vertical="center" shrinkToFit="1"/>
      <protection locked="0"/>
    </xf>
    <xf numFmtId="0" fontId="9" fillId="3" borderId="5" xfId="0" applyFont="1" applyFill="1" applyBorder="1" applyAlignment="1" applyProtection="1">
      <alignment horizontal="left" vertical="center" shrinkToFit="1"/>
      <protection locked="0"/>
    </xf>
    <xf numFmtId="0" fontId="9" fillId="0" borderId="25" xfId="0" applyFont="1" applyFill="1" applyBorder="1" applyAlignment="1" applyProtection="1">
      <alignment horizontal="center" vertical="center" shrinkToFit="1"/>
    </xf>
    <xf numFmtId="0" fontId="9" fillId="0" borderId="45" xfId="0" applyFont="1" applyFill="1" applyBorder="1" applyAlignment="1" applyProtection="1">
      <alignment horizontal="center" vertical="center" shrinkToFit="1"/>
    </xf>
    <xf numFmtId="0" fontId="9" fillId="0" borderId="59" xfId="0" applyFont="1" applyFill="1" applyBorder="1" applyAlignment="1" applyProtection="1">
      <alignment horizontal="center" vertical="center" shrinkToFit="1"/>
    </xf>
    <xf numFmtId="0" fontId="9" fillId="0" borderId="85" xfId="0" applyFont="1" applyFill="1" applyBorder="1" applyAlignment="1" applyProtection="1">
      <alignment horizontal="center" vertical="center" shrinkToFit="1"/>
    </xf>
    <xf numFmtId="0" fontId="9" fillId="0" borderId="22" xfId="0" applyFont="1" applyFill="1" applyBorder="1" applyAlignment="1" applyProtection="1">
      <alignment horizontal="center" vertical="center" shrinkToFit="1"/>
    </xf>
    <xf numFmtId="0" fontId="9" fillId="8" borderId="25" xfId="0" applyFont="1" applyFill="1" applyBorder="1" applyAlignment="1" applyProtection="1">
      <alignment horizontal="center" vertical="center"/>
    </xf>
    <xf numFmtId="0" fontId="9" fillId="8" borderId="22" xfId="0" applyFont="1" applyFill="1" applyBorder="1" applyAlignment="1" applyProtection="1">
      <alignment horizontal="center" vertical="center"/>
    </xf>
    <xf numFmtId="0" fontId="9" fillId="8" borderId="25" xfId="0" applyFont="1" applyFill="1" applyBorder="1" applyAlignment="1" applyProtection="1">
      <alignment horizontal="center" vertical="center" shrinkToFit="1"/>
    </xf>
    <xf numFmtId="0" fontId="9" fillId="8" borderId="22" xfId="0" applyFont="1" applyFill="1" applyBorder="1" applyAlignment="1" applyProtection="1">
      <alignment horizontal="center" vertical="center" shrinkToFit="1"/>
    </xf>
    <xf numFmtId="0" fontId="9" fillId="8" borderId="1" xfId="0" applyFont="1" applyFill="1" applyBorder="1" applyAlignment="1" applyProtection="1">
      <alignment horizontal="center" vertical="center" wrapText="1" shrinkToFit="1"/>
    </xf>
    <xf numFmtId="0" fontId="9" fillId="8" borderId="3" xfId="0" applyFont="1" applyFill="1" applyBorder="1" applyAlignment="1" applyProtection="1">
      <alignment horizontal="center" vertical="center" shrinkToFit="1"/>
    </xf>
    <xf numFmtId="0" fontId="9" fillId="8" borderId="6" xfId="0" applyFont="1" applyFill="1" applyBorder="1" applyAlignment="1" applyProtection="1">
      <alignment horizontal="center" vertical="center" shrinkToFit="1"/>
    </xf>
    <xf numFmtId="0" fontId="9" fillId="8" borderId="8" xfId="0" applyFont="1" applyFill="1" applyBorder="1" applyAlignment="1" applyProtection="1">
      <alignment horizontal="center" vertical="center" shrinkToFit="1"/>
    </xf>
    <xf numFmtId="0" fontId="26" fillId="8" borderId="65" xfId="0" applyFont="1" applyFill="1" applyBorder="1" applyAlignment="1" applyProtection="1">
      <alignment horizontal="center" vertical="center" wrapText="1"/>
    </xf>
    <xf numFmtId="0" fontId="26" fillId="8" borderId="63" xfId="0" applyFont="1" applyFill="1" applyBorder="1" applyAlignment="1" applyProtection="1">
      <alignment horizontal="center" vertical="center" wrapText="1"/>
    </xf>
    <xf numFmtId="0" fontId="26" fillId="8" borderId="79" xfId="0" applyFont="1" applyFill="1" applyBorder="1" applyAlignment="1" applyProtection="1">
      <alignment horizontal="center" vertical="center" wrapText="1"/>
    </xf>
    <xf numFmtId="0" fontId="26" fillId="8" borderId="80" xfId="0" applyFont="1" applyFill="1" applyBorder="1" applyAlignment="1" applyProtection="1">
      <alignment horizontal="center" vertical="center" wrapText="1"/>
    </xf>
    <xf numFmtId="0" fontId="26" fillId="8" borderId="81" xfId="0" applyFont="1" applyFill="1" applyBorder="1" applyAlignment="1" applyProtection="1">
      <alignment horizontal="center" vertical="center" wrapText="1"/>
    </xf>
    <xf numFmtId="0" fontId="26" fillId="8" borderId="25" xfId="0" applyFont="1" applyFill="1" applyBorder="1" applyAlignment="1" applyProtection="1">
      <alignment horizontal="center" vertical="center" wrapText="1"/>
    </xf>
    <xf numFmtId="0" fontId="26" fillId="8" borderId="22" xfId="0" applyFont="1" applyFill="1" applyBorder="1" applyAlignment="1" applyProtection="1">
      <alignment horizontal="center" vertical="center" wrapText="1"/>
    </xf>
    <xf numFmtId="0" fontId="9" fillId="7" borderId="25" xfId="0" applyFont="1" applyFill="1" applyBorder="1" applyAlignment="1" applyProtection="1">
      <alignment horizontal="center" vertical="center" shrinkToFit="1"/>
    </xf>
    <xf numFmtId="0" fontId="9" fillId="7" borderId="45" xfId="0" applyFont="1" applyFill="1" applyBorder="1" applyAlignment="1" applyProtection="1">
      <alignment horizontal="center" vertical="center" shrinkToFit="1"/>
    </xf>
    <xf numFmtId="0" fontId="9" fillId="7" borderId="22" xfId="0" applyFont="1" applyFill="1" applyBorder="1" applyAlignment="1" applyProtection="1">
      <alignment horizontal="center" vertical="center" shrinkToFit="1"/>
    </xf>
    <xf numFmtId="0" fontId="9" fillId="7" borderId="65" xfId="0" applyFont="1" applyFill="1" applyBorder="1" applyAlignment="1" applyProtection="1">
      <alignment horizontal="left" vertical="center" shrinkToFit="1"/>
      <protection locked="0"/>
    </xf>
    <xf numFmtId="0" fontId="9" fillId="7" borderId="63" xfId="0" applyFont="1" applyFill="1" applyBorder="1" applyAlignment="1" applyProtection="1">
      <alignment horizontal="left" vertical="center" shrinkToFit="1"/>
      <protection locked="0"/>
    </xf>
    <xf numFmtId="0" fontId="9" fillId="7" borderId="77" xfId="0" applyFont="1" applyFill="1" applyBorder="1" applyAlignment="1" applyProtection="1">
      <alignment horizontal="left" vertical="center" shrinkToFit="1"/>
      <protection locked="0"/>
    </xf>
    <xf numFmtId="0" fontId="9" fillId="7" borderId="89" xfId="0" applyFont="1" applyFill="1" applyBorder="1" applyAlignment="1" applyProtection="1">
      <alignment horizontal="left" vertical="center" shrinkToFit="1"/>
      <protection locked="0"/>
    </xf>
    <xf numFmtId="0" fontId="9" fillId="0" borderId="86" xfId="0" applyFont="1" applyFill="1" applyBorder="1" applyAlignment="1" applyProtection="1">
      <alignment horizontal="left" vertical="center" shrinkToFit="1"/>
      <protection locked="0"/>
    </xf>
    <xf numFmtId="0" fontId="9" fillId="0" borderId="87" xfId="0" applyFont="1" applyFill="1" applyBorder="1" applyAlignment="1" applyProtection="1">
      <alignment horizontal="left" vertical="center" shrinkToFit="1"/>
      <protection locked="0"/>
    </xf>
    <xf numFmtId="0" fontId="9" fillId="0" borderId="6" xfId="0" applyFont="1" applyFill="1" applyBorder="1" applyAlignment="1" applyProtection="1">
      <alignment horizontal="left" vertical="center" shrinkToFit="1"/>
      <protection locked="0"/>
    </xf>
    <xf numFmtId="0" fontId="9" fillId="0" borderId="8" xfId="0" applyFont="1" applyFill="1" applyBorder="1" applyAlignment="1" applyProtection="1">
      <alignment horizontal="left" vertical="center" shrinkToFit="1"/>
      <protection locked="0"/>
    </xf>
    <xf numFmtId="0" fontId="9" fillId="7" borderId="6" xfId="0" applyFont="1" applyFill="1" applyBorder="1" applyAlignment="1" applyProtection="1">
      <alignment horizontal="left" vertical="center" shrinkToFit="1"/>
      <protection locked="0"/>
    </xf>
    <xf numFmtId="0" fontId="9" fillId="7" borderId="8" xfId="0" applyFont="1" applyFill="1" applyBorder="1" applyAlignment="1" applyProtection="1">
      <alignment horizontal="left" vertical="center" shrinkToFit="1"/>
      <protection locked="0"/>
    </xf>
    <xf numFmtId="0" fontId="9" fillId="0" borderId="1" xfId="0" applyFont="1" applyFill="1" applyBorder="1" applyAlignment="1" applyProtection="1">
      <alignment horizontal="center" vertical="center" shrinkToFit="1"/>
    </xf>
    <xf numFmtId="0" fontId="9" fillId="0" borderId="4" xfId="0" applyFont="1" applyFill="1" applyBorder="1" applyAlignment="1" applyProtection="1">
      <alignment horizontal="center" vertical="center" shrinkToFit="1"/>
    </xf>
    <xf numFmtId="0" fontId="9" fillId="0" borderId="6" xfId="0" applyFont="1" applyFill="1" applyBorder="1" applyAlignment="1" applyProtection="1">
      <alignment horizontal="center" vertical="center" shrinkToFit="1"/>
    </xf>
    <xf numFmtId="0" fontId="9" fillId="0" borderId="1" xfId="0" applyFont="1" applyFill="1" applyBorder="1" applyAlignment="1" applyProtection="1">
      <alignment horizontal="left" vertical="center" shrinkToFit="1"/>
      <protection locked="0"/>
    </xf>
    <xf numFmtId="0" fontId="9" fillId="0" borderId="3" xfId="0" applyFont="1" applyFill="1" applyBorder="1" applyAlignment="1" applyProtection="1">
      <alignment horizontal="left" vertical="center" shrinkToFit="1"/>
      <protection locked="0"/>
    </xf>
    <xf numFmtId="0" fontId="9" fillId="0" borderId="77" xfId="0" applyFont="1" applyFill="1" applyBorder="1" applyAlignment="1" applyProtection="1">
      <alignment horizontal="left" vertical="center" shrinkToFit="1"/>
      <protection locked="0"/>
    </xf>
    <xf numFmtId="0" fontId="9" fillId="0" borderId="89" xfId="0" applyFont="1" applyFill="1" applyBorder="1" applyAlignment="1" applyProtection="1">
      <alignment horizontal="left" vertical="center" shrinkToFit="1"/>
      <protection locked="0"/>
    </xf>
    <xf numFmtId="0" fontId="9" fillId="3" borderId="7" xfId="0" applyFont="1" applyFill="1" applyBorder="1" applyAlignment="1" applyProtection="1">
      <alignment horizontal="left" vertical="center" shrinkToFit="1"/>
      <protection locked="0"/>
    </xf>
    <xf numFmtId="0" fontId="9" fillId="3" borderId="94" xfId="0" applyFont="1" applyFill="1" applyBorder="1" applyAlignment="1" applyProtection="1">
      <alignment horizontal="left" vertical="center" shrinkToFit="1"/>
      <protection locked="0"/>
    </xf>
    <xf numFmtId="0" fontId="9" fillId="0" borderId="92" xfId="0" applyFont="1" applyFill="1" applyBorder="1" applyAlignment="1" applyProtection="1">
      <alignment horizontal="left" vertical="center" wrapText="1" shrinkToFit="1"/>
      <protection locked="0"/>
    </xf>
    <xf numFmtId="0" fontId="9" fillId="0" borderId="63" xfId="0" applyFont="1" applyFill="1" applyBorder="1" applyAlignment="1" applyProtection="1">
      <alignment horizontal="left" vertical="center" wrapText="1" shrinkToFit="1"/>
      <protection locked="0"/>
    </xf>
    <xf numFmtId="0" fontId="9" fillId="3" borderId="93" xfId="0" applyFont="1" applyFill="1" applyBorder="1" applyAlignment="1" applyProtection="1">
      <alignment horizontal="left" vertical="center" shrinkToFit="1"/>
      <protection locked="0"/>
    </xf>
    <xf numFmtId="0" fontId="9" fillId="3" borderId="0" xfId="0" applyFont="1" applyFill="1" applyBorder="1" applyAlignment="1" applyProtection="1">
      <alignment horizontal="left" vertical="center" shrinkToFit="1"/>
      <protection locked="0"/>
    </xf>
    <xf numFmtId="0" fontId="9" fillId="5" borderId="25" xfId="0" applyFont="1" applyFill="1" applyBorder="1" applyAlignment="1" applyProtection="1">
      <alignment horizontal="center" vertical="center" wrapText="1"/>
    </xf>
    <xf numFmtId="0" fontId="9" fillId="5" borderId="22" xfId="0" applyFont="1" applyFill="1" applyBorder="1" applyAlignment="1" applyProtection="1">
      <alignment horizontal="center" vertical="center" wrapText="1"/>
    </xf>
    <xf numFmtId="0" fontId="9" fillId="5" borderId="1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5" borderId="6" xfId="0" applyFont="1" applyFill="1" applyBorder="1" applyAlignment="1" applyProtection="1">
      <alignment horizontal="center" vertical="center" wrapText="1"/>
    </xf>
    <xf numFmtId="0" fontId="9" fillId="5" borderId="45" xfId="0" applyFont="1" applyFill="1" applyBorder="1" applyAlignment="1" applyProtection="1">
      <alignment horizontal="center" vertical="center" wrapText="1"/>
    </xf>
    <xf numFmtId="0" fontId="9" fillId="0" borderId="65" xfId="0" applyFont="1" applyFill="1" applyBorder="1" applyAlignment="1" applyProtection="1">
      <alignment horizontal="left" vertical="center" wrapText="1" shrinkToFit="1"/>
      <protection locked="0"/>
    </xf>
    <xf numFmtId="0" fontId="9" fillId="0" borderId="1" xfId="0" applyFont="1" applyFill="1" applyBorder="1" applyAlignment="1" applyProtection="1">
      <alignment horizontal="left" vertical="center" wrapText="1" shrinkToFit="1"/>
      <protection locked="0"/>
    </xf>
    <xf numFmtId="0" fontId="9" fillId="0" borderId="3" xfId="0" applyFont="1" applyFill="1" applyBorder="1" applyAlignment="1" applyProtection="1">
      <alignment horizontal="left" vertical="center" wrapText="1" shrinkToFit="1"/>
      <protection locked="0"/>
    </xf>
    <xf numFmtId="0" fontId="9" fillId="0" borderId="85" xfId="0" applyFont="1" applyFill="1" applyBorder="1" applyAlignment="1" applyProtection="1">
      <alignment horizontal="right" vertical="top" shrinkToFit="1"/>
      <protection locked="0"/>
    </xf>
    <xf numFmtId="0" fontId="9" fillId="0" borderId="45" xfId="0" applyFont="1" applyFill="1" applyBorder="1" applyAlignment="1" applyProtection="1">
      <alignment horizontal="right" vertical="top" shrinkToFit="1"/>
      <protection locked="0"/>
    </xf>
    <xf numFmtId="0" fontId="9" fillId="0" borderId="22" xfId="0" applyFont="1" applyFill="1" applyBorder="1" applyAlignment="1" applyProtection="1">
      <alignment horizontal="right" vertical="top" shrinkToFit="1"/>
      <protection locked="0"/>
    </xf>
    <xf numFmtId="0" fontId="9" fillId="0" borderId="25" xfId="0" applyFont="1" applyFill="1" applyBorder="1" applyAlignment="1" applyProtection="1">
      <alignment horizontal="center" vertical="center" shrinkToFit="1"/>
      <protection locked="0"/>
    </xf>
    <xf numFmtId="0" fontId="9" fillId="0" borderId="22" xfId="0" applyFont="1" applyFill="1" applyBorder="1" applyAlignment="1" applyProtection="1">
      <alignment horizontal="center" vertical="center" shrinkToFit="1"/>
      <protection locked="0"/>
    </xf>
    <xf numFmtId="0" fontId="9" fillId="0" borderId="45" xfId="0" applyFont="1" applyFill="1" applyBorder="1" applyAlignment="1" applyProtection="1">
      <alignment horizontal="center" vertical="center" shrinkToFit="1"/>
      <protection locked="0"/>
    </xf>
    <xf numFmtId="0" fontId="21" fillId="0" borderId="0" xfId="0" applyFont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9" fillId="0" borderId="55" xfId="0" applyFont="1" applyBorder="1" applyAlignment="1" applyProtection="1">
      <alignment horizontal="center" vertical="center"/>
    </xf>
    <xf numFmtId="0" fontId="24" fillId="0" borderId="28" xfId="0" applyFont="1" applyBorder="1" applyAlignment="1" applyProtection="1">
      <alignment horizontal="center" vertical="center"/>
    </xf>
    <xf numFmtId="0" fontId="24" fillId="0" borderId="30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30" fillId="0" borderId="25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/>
  </cellStyles>
  <dxfs count="15">
    <dxf>
      <fill>
        <patternFill>
          <bgColor rgb="FF99FF99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</dxfs>
  <tableStyles count="0" defaultTableStyle="TableStyleMedium2" defaultPivotStyle="PivotStyleMedium9"/>
  <colors>
    <mruColors>
      <color rgb="FF99FF99"/>
      <color rgb="FFFFCCFF"/>
      <color rgb="FFE1E1FF"/>
      <color rgb="FF66FF33"/>
      <color rgb="FFCCFF66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19"/>
  <sheetViews>
    <sheetView tabSelected="1" topLeftCell="A421" zoomScale="85" zoomScaleNormal="85" workbookViewId="0">
      <selection activeCell="D12" sqref="D12"/>
    </sheetView>
  </sheetViews>
  <sheetFormatPr defaultColWidth="9" defaultRowHeight="13.5"/>
  <cols>
    <col min="1" max="1" width="4.625" style="4" bestFit="1" customWidth="1"/>
    <col min="2" max="2" width="22.875" style="4" customWidth="1"/>
    <col min="3" max="3" width="16.875" style="4" customWidth="1"/>
    <col min="4" max="4" width="27.5" style="4" customWidth="1"/>
    <col min="5" max="5" width="23.125" style="4" customWidth="1"/>
    <col min="6" max="6" width="13.75" style="4" customWidth="1"/>
    <col min="7" max="7" width="13.75" style="134" customWidth="1"/>
    <col min="8" max="9" width="13.75" style="4" customWidth="1"/>
    <col min="10" max="16384" width="9" style="4"/>
  </cols>
  <sheetData>
    <row r="1" spans="1:14" ht="45" customHeight="1">
      <c r="A1" s="429" t="s">
        <v>211</v>
      </c>
      <c r="B1" s="429"/>
      <c r="C1" s="429"/>
      <c r="D1" s="429"/>
      <c r="E1" s="429"/>
      <c r="F1" s="429"/>
      <c r="G1" s="429"/>
      <c r="H1" s="429"/>
      <c r="I1" s="429"/>
      <c r="J1" s="1"/>
      <c r="K1" s="2"/>
      <c r="L1" s="3"/>
      <c r="M1" s="3"/>
      <c r="N1" s="3"/>
    </row>
    <row r="2" spans="1:14" ht="26.25" customHeight="1">
      <c r="A2" s="5"/>
      <c r="B2" s="5"/>
      <c r="C2" s="5"/>
      <c r="D2" s="5"/>
      <c r="E2" s="5"/>
      <c r="F2" s="5"/>
      <c r="G2" s="6"/>
      <c r="H2" s="5"/>
      <c r="I2" s="5"/>
      <c r="J2" s="7"/>
      <c r="K2" s="7"/>
      <c r="L2" s="8"/>
      <c r="M2" s="8"/>
      <c r="N2" s="8"/>
    </row>
    <row r="3" spans="1:14" ht="15" customHeight="1">
      <c r="A3" s="430" t="s">
        <v>196</v>
      </c>
      <c r="B3" s="431"/>
      <c r="C3" s="431"/>
      <c r="D3" s="431"/>
      <c r="E3" s="431"/>
      <c r="F3" s="431"/>
      <c r="G3" s="431"/>
      <c r="H3" s="431"/>
      <c r="I3" s="432"/>
      <c r="J3" s="7"/>
      <c r="K3" s="7"/>
      <c r="L3" s="8"/>
      <c r="M3" s="8"/>
      <c r="N3" s="8"/>
    </row>
    <row r="4" spans="1:14" ht="15" customHeight="1">
      <c r="A4" s="433"/>
      <c r="B4" s="434"/>
      <c r="C4" s="434"/>
      <c r="D4" s="434"/>
      <c r="E4" s="434"/>
      <c r="F4" s="434"/>
      <c r="G4" s="434"/>
      <c r="H4" s="434"/>
      <c r="I4" s="435"/>
      <c r="J4" s="7"/>
      <c r="K4" s="7"/>
      <c r="L4" s="8"/>
      <c r="M4" s="8"/>
      <c r="N4" s="8"/>
    </row>
    <row r="5" spans="1:14" ht="15" customHeight="1">
      <c r="A5" s="433"/>
      <c r="B5" s="434"/>
      <c r="C5" s="434"/>
      <c r="D5" s="434"/>
      <c r="E5" s="434"/>
      <c r="F5" s="434"/>
      <c r="G5" s="434"/>
      <c r="H5" s="434"/>
      <c r="I5" s="435"/>
      <c r="J5" s="7"/>
      <c r="K5" s="7"/>
      <c r="L5" s="8"/>
      <c r="M5" s="8"/>
      <c r="N5" s="8"/>
    </row>
    <row r="6" spans="1:14" ht="15" customHeight="1">
      <c r="A6" s="433"/>
      <c r="B6" s="434"/>
      <c r="C6" s="434"/>
      <c r="D6" s="434"/>
      <c r="E6" s="434"/>
      <c r="F6" s="434"/>
      <c r="G6" s="434"/>
      <c r="H6" s="434"/>
      <c r="I6" s="435"/>
      <c r="J6" s="7"/>
      <c r="K6" s="7"/>
      <c r="L6" s="8"/>
      <c r="M6" s="8"/>
      <c r="N6" s="8"/>
    </row>
    <row r="7" spans="1:14" ht="15" customHeight="1">
      <c r="A7" s="433"/>
      <c r="B7" s="434"/>
      <c r="C7" s="434"/>
      <c r="D7" s="434"/>
      <c r="E7" s="434"/>
      <c r="F7" s="434"/>
      <c r="G7" s="434"/>
      <c r="H7" s="434"/>
      <c r="I7" s="435"/>
      <c r="J7" s="7"/>
      <c r="K7" s="7"/>
      <c r="L7" s="8"/>
      <c r="M7" s="8"/>
      <c r="N7" s="8"/>
    </row>
    <row r="8" spans="1:14" ht="15" customHeight="1">
      <c r="A8" s="436"/>
      <c r="B8" s="437"/>
      <c r="C8" s="437"/>
      <c r="D8" s="437"/>
      <c r="E8" s="437"/>
      <c r="F8" s="437"/>
      <c r="G8" s="437"/>
      <c r="H8" s="437"/>
      <c r="I8" s="438"/>
      <c r="J8" s="7"/>
      <c r="K8" s="7"/>
      <c r="L8" s="8"/>
      <c r="M8" s="8"/>
      <c r="N8" s="8"/>
    </row>
    <row r="9" spans="1:14" ht="30" customHeight="1">
      <c r="A9" s="5"/>
      <c r="B9" s="5"/>
      <c r="C9" s="5"/>
      <c r="D9" s="5"/>
      <c r="E9" s="5"/>
      <c r="F9" s="5"/>
      <c r="G9" s="6"/>
      <c r="H9" s="5"/>
      <c r="I9" s="5"/>
      <c r="J9" s="7"/>
      <c r="K9" s="7"/>
      <c r="L9" s="8"/>
      <c r="M9" s="8"/>
      <c r="N9" s="8"/>
    </row>
    <row r="10" spans="1:14" ht="22.5" customHeight="1">
      <c r="A10" s="5"/>
      <c r="B10" s="439" t="s">
        <v>0</v>
      </c>
      <c r="C10" s="439"/>
      <c r="D10" s="439"/>
      <c r="E10" s="5"/>
      <c r="F10" s="5"/>
      <c r="G10" s="6"/>
      <c r="H10" s="5"/>
      <c r="I10" s="5"/>
      <c r="J10" s="7"/>
      <c r="K10" s="7"/>
      <c r="L10" s="8"/>
      <c r="M10" s="8"/>
      <c r="N10" s="8"/>
    </row>
    <row r="11" spans="1:14" ht="11.25" customHeight="1" thickBot="1">
      <c r="A11" s="5"/>
      <c r="B11" s="9"/>
      <c r="C11" s="9"/>
      <c r="D11" s="9"/>
      <c r="E11" s="5"/>
      <c r="F11" s="5"/>
      <c r="G11" s="6"/>
      <c r="H11" s="5"/>
      <c r="I11" s="5"/>
      <c r="J11" s="7"/>
      <c r="K11" s="7"/>
      <c r="L11" s="8"/>
      <c r="M11" s="8"/>
      <c r="N11" s="8"/>
    </row>
    <row r="12" spans="1:14" ht="37.5" customHeight="1" thickTop="1" thickBot="1">
      <c r="A12" s="5"/>
      <c r="B12" s="10"/>
      <c r="C12" s="11"/>
      <c r="D12" s="5"/>
      <c r="E12" s="5"/>
      <c r="F12" s="5"/>
      <c r="G12" s="6"/>
      <c r="H12" s="5"/>
      <c r="I12" s="5"/>
      <c r="J12" s="7"/>
      <c r="K12" s="7"/>
      <c r="L12" s="8"/>
      <c r="M12" s="8"/>
      <c r="N12" s="8"/>
    </row>
    <row r="13" spans="1:14" ht="33.75" customHeight="1" thickTop="1">
      <c r="A13" s="5"/>
      <c r="B13" s="5"/>
      <c r="C13" s="5"/>
      <c r="D13" s="5"/>
      <c r="E13" s="5"/>
      <c r="F13" s="5"/>
      <c r="G13" s="6"/>
      <c r="H13" s="5"/>
      <c r="I13" s="5"/>
      <c r="J13" s="7"/>
      <c r="K13" s="7"/>
      <c r="L13" s="8"/>
      <c r="M13" s="8"/>
      <c r="N13" s="8"/>
    </row>
    <row r="14" spans="1:14" ht="26.25" customHeight="1">
      <c r="A14" s="440" t="s">
        <v>1</v>
      </c>
      <c r="B14" s="440"/>
      <c r="C14" s="5"/>
      <c r="D14" s="5"/>
      <c r="E14" s="5"/>
      <c r="F14" s="5"/>
      <c r="G14" s="6"/>
      <c r="H14" s="5"/>
      <c r="I14" s="5"/>
      <c r="J14" s="7"/>
      <c r="K14" s="7"/>
      <c r="L14" s="8"/>
      <c r="M14" s="8"/>
      <c r="N14" s="8"/>
    </row>
    <row r="15" spans="1:14" ht="18.75" customHeight="1">
      <c r="A15" s="12">
        <v>1</v>
      </c>
      <c r="B15" s="13" t="s">
        <v>2</v>
      </c>
      <c r="C15" s="5"/>
      <c r="D15" s="5"/>
      <c r="E15" s="5"/>
      <c r="F15" s="5"/>
      <c r="G15" s="6"/>
      <c r="H15" s="5"/>
      <c r="I15" s="5"/>
      <c r="J15" s="7"/>
      <c r="K15" s="7"/>
    </row>
    <row r="16" spans="1:14" ht="18.75" customHeight="1" thickBot="1">
      <c r="A16" s="14"/>
      <c r="B16" s="15" t="s">
        <v>3</v>
      </c>
      <c r="C16" s="5"/>
      <c r="D16" s="5"/>
      <c r="E16" s="5"/>
      <c r="F16" s="5"/>
      <c r="G16" s="6"/>
      <c r="H16" s="5"/>
      <c r="I16" s="5"/>
      <c r="J16" s="7"/>
      <c r="K16" s="7"/>
    </row>
    <row r="17" spans="1:11" ht="37.5" customHeight="1" thickBot="1">
      <c r="A17" s="5"/>
      <c r="B17" s="403" t="s">
        <v>4</v>
      </c>
      <c r="C17" s="403"/>
      <c r="D17" s="404"/>
      <c r="E17" s="16"/>
      <c r="F17" s="5"/>
      <c r="G17" s="6"/>
      <c r="H17" s="5"/>
      <c r="I17" s="5"/>
      <c r="J17" s="7"/>
      <c r="K17" s="7"/>
    </row>
    <row r="18" spans="1:11" ht="45" customHeight="1">
      <c r="A18" s="5"/>
      <c r="B18" s="401" t="s">
        <v>205</v>
      </c>
      <c r="C18" s="401"/>
      <c r="D18" s="402"/>
      <c r="E18" s="17" t="s">
        <v>5</v>
      </c>
      <c r="F18" s="18" t="s">
        <v>6</v>
      </c>
      <c r="G18" s="19" t="s">
        <v>7</v>
      </c>
      <c r="H18" s="20" t="s">
        <v>8</v>
      </c>
      <c r="I18" s="5"/>
      <c r="J18" s="7"/>
      <c r="K18" s="7"/>
    </row>
    <row r="19" spans="1:11" ht="82.5" customHeight="1">
      <c r="A19" s="5"/>
      <c r="B19" s="401"/>
      <c r="C19" s="401"/>
      <c r="D19" s="402"/>
      <c r="E19" s="367"/>
      <c r="F19" s="21"/>
      <c r="G19" s="21"/>
      <c r="H19" s="22"/>
      <c r="I19" s="5"/>
      <c r="J19" s="7"/>
      <c r="K19" s="7"/>
    </row>
    <row r="20" spans="1:11" ht="45" customHeight="1">
      <c r="A20" s="5"/>
      <c r="B20" s="401" t="s">
        <v>9</v>
      </c>
      <c r="C20" s="401"/>
      <c r="D20" s="402"/>
      <c r="E20" s="23" t="s">
        <v>10</v>
      </c>
      <c r="F20" s="24" t="s">
        <v>6</v>
      </c>
      <c r="G20" s="25" t="s">
        <v>7</v>
      </c>
      <c r="H20" s="26" t="s">
        <v>8</v>
      </c>
      <c r="I20" s="5"/>
      <c r="J20" s="7"/>
      <c r="K20" s="7"/>
    </row>
    <row r="21" spans="1:11" ht="16.5" customHeight="1">
      <c r="A21" s="5"/>
      <c r="B21" s="401"/>
      <c r="C21" s="401"/>
      <c r="D21" s="402"/>
      <c r="E21" s="363"/>
      <c r="F21" s="21"/>
      <c r="G21" s="21"/>
      <c r="H21" s="22"/>
      <c r="I21" s="5"/>
      <c r="J21" s="7"/>
      <c r="K21" s="7"/>
    </row>
    <row r="22" spans="1:11" ht="16.5" customHeight="1">
      <c r="A22" s="5"/>
      <c r="B22" s="401"/>
      <c r="C22" s="401"/>
      <c r="D22" s="402"/>
      <c r="E22" s="363"/>
      <c r="F22" s="21"/>
      <c r="G22" s="21"/>
      <c r="H22" s="22"/>
      <c r="I22" s="5"/>
      <c r="J22" s="7"/>
      <c r="K22" s="7"/>
    </row>
    <row r="23" spans="1:11" ht="16.5" customHeight="1">
      <c r="A23" s="5"/>
      <c r="B23" s="401"/>
      <c r="C23" s="401"/>
      <c r="D23" s="402"/>
      <c r="E23" s="363"/>
      <c r="F23" s="21"/>
      <c r="G23" s="21"/>
      <c r="H23" s="22"/>
      <c r="I23" s="5"/>
      <c r="J23" s="7"/>
      <c r="K23" s="7"/>
    </row>
    <row r="24" spans="1:11" ht="16.5" customHeight="1">
      <c r="A24" s="5"/>
      <c r="B24" s="401"/>
      <c r="C24" s="401"/>
      <c r="D24" s="402"/>
      <c r="E24" s="363"/>
      <c r="F24" s="21"/>
      <c r="G24" s="21"/>
      <c r="H24" s="22"/>
      <c r="I24" s="5"/>
      <c r="J24" s="7"/>
      <c r="K24" s="7"/>
    </row>
    <row r="25" spans="1:11" ht="16.5" customHeight="1" thickBot="1">
      <c r="A25" s="5"/>
      <c r="B25" s="401"/>
      <c r="C25" s="401"/>
      <c r="D25" s="402"/>
      <c r="E25" s="364"/>
      <c r="F25" s="27"/>
      <c r="G25" s="27"/>
      <c r="H25" s="28"/>
      <c r="I25" s="5"/>
      <c r="J25" s="7"/>
      <c r="K25" s="7"/>
    </row>
    <row r="26" spans="1:11" ht="11.25" customHeight="1">
      <c r="A26" s="5"/>
      <c r="B26" s="29"/>
      <c r="C26" s="29"/>
      <c r="D26" s="30"/>
      <c r="E26" s="11"/>
      <c r="F26" s="31"/>
      <c r="G26" s="31"/>
      <c r="H26" s="31"/>
      <c r="I26" s="5"/>
      <c r="J26" s="7"/>
      <c r="K26" s="7"/>
    </row>
    <row r="27" spans="1:11" ht="18.75" customHeight="1" thickBot="1">
      <c r="A27" s="5"/>
      <c r="B27" s="15" t="s">
        <v>11</v>
      </c>
      <c r="C27" s="5"/>
      <c r="D27" s="5"/>
      <c r="E27" s="5"/>
      <c r="F27" s="5"/>
      <c r="G27" s="6"/>
      <c r="H27" s="5"/>
      <c r="I27" s="5"/>
      <c r="J27" s="7"/>
      <c r="K27" s="7"/>
    </row>
    <row r="28" spans="1:11" ht="37.5" customHeight="1" thickBot="1">
      <c r="A28" s="5"/>
      <c r="B28" s="425" t="s">
        <v>4</v>
      </c>
      <c r="C28" s="425"/>
      <c r="D28" s="426"/>
      <c r="E28" s="16"/>
      <c r="F28" s="5"/>
      <c r="G28" s="6"/>
      <c r="H28" s="5"/>
      <c r="I28" s="5"/>
      <c r="J28" s="7"/>
      <c r="K28" s="7"/>
    </row>
    <row r="29" spans="1:11" ht="45" customHeight="1">
      <c r="A29" s="5"/>
      <c r="B29" s="401" t="s">
        <v>205</v>
      </c>
      <c r="C29" s="401"/>
      <c r="D29" s="402"/>
      <c r="E29" s="17" t="s">
        <v>12</v>
      </c>
      <c r="F29" s="18" t="s">
        <v>6</v>
      </c>
      <c r="G29" s="19" t="s">
        <v>7</v>
      </c>
      <c r="H29" s="20" t="s">
        <v>8</v>
      </c>
      <c r="I29" s="5"/>
      <c r="J29" s="7"/>
      <c r="K29" s="7"/>
    </row>
    <row r="30" spans="1:11" ht="82.5" customHeight="1">
      <c r="A30" s="5"/>
      <c r="B30" s="401"/>
      <c r="C30" s="401"/>
      <c r="D30" s="402"/>
      <c r="E30" s="367"/>
      <c r="F30" s="21"/>
      <c r="G30" s="21"/>
      <c r="H30" s="22"/>
      <c r="I30" s="5"/>
      <c r="J30" s="7"/>
      <c r="K30" s="7"/>
    </row>
    <row r="31" spans="1:11" ht="45" customHeight="1">
      <c r="A31" s="5"/>
      <c r="B31" s="401" t="s">
        <v>13</v>
      </c>
      <c r="C31" s="401"/>
      <c r="D31" s="402"/>
      <c r="E31" s="23" t="s">
        <v>10</v>
      </c>
      <c r="F31" s="24" t="s">
        <v>6</v>
      </c>
      <c r="G31" s="25" t="s">
        <v>7</v>
      </c>
      <c r="H31" s="26" t="s">
        <v>8</v>
      </c>
      <c r="I31" s="5"/>
      <c r="J31" s="7"/>
      <c r="K31" s="7"/>
    </row>
    <row r="32" spans="1:11" ht="16.5" customHeight="1">
      <c r="A32" s="5"/>
      <c r="B32" s="401"/>
      <c r="C32" s="401"/>
      <c r="D32" s="402"/>
      <c r="E32" s="363"/>
      <c r="F32" s="21"/>
      <c r="G32" s="21"/>
      <c r="H32" s="22"/>
      <c r="I32" s="5"/>
      <c r="J32" s="7"/>
      <c r="K32" s="7"/>
    </row>
    <row r="33" spans="1:11" ht="16.5" customHeight="1">
      <c r="A33" s="5"/>
      <c r="B33" s="401"/>
      <c r="C33" s="401"/>
      <c r="D33" s="402"/>
      <c r="E33" s="363"/>
      <c r="F33" s="21"/>
      <c r="G33" s="21"/>
      <c r="H33" s="22"/>
      <c r="I33" s="5"/>
      <c r="J33" s="7"/>
      <c r="K33" s="7"/>
    </row>
    <row r="34" spans="1:11" ht="16.5" customHeight="1">
      <c r="A34" s="5"/>
      <c r="B34" s="401"/>
      <c r="C34" s="401"/>
      <c r="D34" s="402"/>
      <c r="E34" s="363"/>
      <c r="F34" s="21"/>
      <c r="G34" s="21"/>
      <c r="H34" s="22"/>
      <c r="I34" s="5"/>
      <c r="J34" s="7"/>
      <c r="K34" s="7"/>
    </row>
    <row r="35" spans="1:11" ht="16.5" customHeight="1">
      <c r="A35" s="5"/>
      <c r="B35" s="401"/>
      <c r="C35" s="401"/>
      <c r="D35" s="402"/>
      <c r="E35" s="363"/>
      <c r="F35" s="21"/>
      <c r="G35" s="21"/>
      <c r="H35" s="22"/>
      <c r="I35" s="5"/>
      <c r="J35" s="7"/>
      <c r="K35" s="7"/>
    </row>
    <row r="36" spans="1:11" ht="16.5" customHeight="1" thickBot="1">
      <c r="A36" s="5"/>
      <c r="B36" s="401"/>
      <c r="C36" s="401"/>
      <c r="D36" s="402"/>
      <c r="E36" s="364"/>
      <c r="F36" s="27"/>
      <c r="G36" s="27"/>
      <c r="H36" s="28"/>
      <c r="I36" s="5"/>
      <c r="J36" s="7"/>
      <c r="K36" s="7"/>
    </row>
    <row r="37" spans="1:11" ht="11.25" customHeight="1">
      <c r="A37" s="5"/>
      <c r="B37" s="29"/>
      <c r="C37" s="29"/>
      <c r="D37" s="30"/>
      <c r="E37" s="32"/>
      <c r="F37" s="31"/>
      <c r="G37" s="31"/>
      <c r="H37" s="31"/>
      <c r="I37" s="5"/>
      <c r="J37" s="7"/>
      <c r="K37" s="7"/>
    </row>
    <row r="38" spans="1:11" ht="18.75" customHeight="1" thickBot="1">
      <c r="A38" s="5"/>
      <c r="B38" s="33" t="s">
        <v>14</v>
      </c>
      <c r="C38" s="11"/>
      <c r="D38" s="11"/>
      <c r="E38" s="5"/>
      <c r="F38" s="5"/>
      <c r="G38" s="6"/>
      <c r="H38" s="5"/>
      <c r="I38" s="5"/>
      <c r="J38" s="7"/>
      <c r="K38" s="7"/>
    </row>
    <row r="39" spans="1:11" ht="37.5" customHeight="1" thickBot="1">
      <c r="A39" s="5"/>
      <c r="B39" s="425" t="s">
        <v>4</v>
      </c>
      <c r="C39" s="425"/>
      <c r="D39" s="426"/>
      <c r="E39" s="16"/>
      <c r="F39" s="5"/>
      <c r="G39" s="6"/>
      <c r="H39" s="5"/>
      <c r="I39" s="5"/>
      <c r="J39" s="7"/>
      <c r="K39" s="7"/>
    </row>
    <row r="40" spans="1:11" ht="45" customHeight="1">
      <c r="A40" s="5"/>
      <c r="B40" s="401" t="s">
        <v>205</v>
      </c>
      <c r="C40" s="401"/>
      <c r="D40" s="402"/>
      <c r="E40" s="17" t="s">
        <v>5</v>
      </c>
      <c r="F40" s="18" t="s">
        <v>6</v>
      </c>
      <c r="G40" s="19" t="s">
        <v>7</v>
      </c>
      <c r="H40" s="20" t="s">
        <v>8</v>
      </c>
      <c r="I40" s="5"/>
      <c r="J40" s="7"/>
      <c r="K40" s="7"/>
    </row>
    <row r="41" spans="1:11" ht="82.5" customHeight="1">
      <c r="A41" s="5"/>
      <c r="B41" s="401"/>
      <c r="C41" s="401"/>
      <c r="D41" s="402"/>
      <c r="E41" s="367"/>
      <c r="F41" s="21"/>
      <c r="G41" s="21"/>
      <c r="H41" s="22"/>
      <c r="I41" s="5"/>
      <c r="J41" s="7"/>
      <c r="K41" s="7"/>
    </row>
    <row r="42" spans="1:11" ht="45" customHeight="1">
      <c r="A42" s="5"/>
      <c r="B42" s="401" t="s">
        <v>13</v>
      </c>
      <c r="C42" s="401"/>
      <c r="D42" s="402"/>
      <c r="E42" s="23" t="s">
        <v>10</v>
      </c>
      <c r="F42" s="24" t="s">
        <v>6</v>
      </c>
      <c r="G42" s="25" t="s">
        <v>7</v>
      </c>
      <c r="H42" s="26" t="s">
        <v>8</v>
      </c>
      <c r="I42" s="5"/>
      <c r="J42" s="7"/>
      <c r="K42" s="7"/>
    </row>
    <row r="43" spans="1:11" ht="16.5" customHeight="1">
      <c r="A43" s="5"/>
      <c r="B43" s="401"/>
      <c r="C43" s="401"/>
      <c r="D43" s="402"/>
      <c r="E43" s="363"/>
      <c r="F43" s="21"/>
      <c r="G43" s="21"/>
      <c r="H43" s="22"/>
      <c r="I43" s="5"/>
      <c r="J43" s="7"/>
      <c r="K43" s="7"/>
    </row>
    <row r="44" spans="1:11" ht="16.5" customHeight="1">
      <c r="A44" s="5"/>
      <c r="B44" s="401"/>
      <c r="C44" s="401"/>
      <c r="D44" s="402"/>
      <c r="E44" s="363"/>
      <c r="F44" s="21"/>
      <c r="G44" s="21"/>
      <c r="H44" s="22"/>
      <c r="I44" s="5"/>
      <c r="J44" s="7"/>
      <c r="K44" s="7"/>
    </row>
    <row r="45" spans="1:11" ht="16.5" customHeight="1">
      <c r="A45" s="5"/>
      <c r="B45" s="401"/>
      <c r="C45" s="401"/>
      <c r="D45" s="402"/>
      <c r="E45" s="363"/>
      <c r="F45" s="21"/>
      <c r="G45" s="21"/>
      <c r="H45" s="22"/>
      <c r="I45" s="5"/>
      <c r="J45" s="7"/>
      <c r="K45" s="7"/>
    </row>
    <row r="46" spans="1:11" ht="16.5" customHeight="1">
      <c r="A46" s="5"/>
      <c r="B46" s="401"/>
      <c r="C46" s="401"/>
      <c r="D46" s="402"/>
      <c r="E46" s="363"/>
      <c r="F46" s="21"/>
      <c r="G46" s="21"/>
      <c r="H46" s="22"/>
      <c r="I46" s="5"/>
      <c r="J46" s="7"/>
      <c r="K46" s="7"/>
    </row>
    <row r="47" spans="1:11" ht="16.5" customHeight="1" thickBot="1">
      <c r="A47" s="5"/>
      <c r="B47" s="401"/>
      <c r="C47" s="401"/>
      <c r="D47" s="402"/>
      <c r="E47" s="364"/>
      <c r="F47" s="27"/>
      <c r="G47" s="27"/>
      <c r="H47" s="28"/>
      <c r="I47" s="5"/>
      <c r="J47" s="7"/>
      <c r="K47" s="7"/>
    </row>
    <row r="48" spans="1:11" ht="22.5" customHeight="1">
      <c r="A48" s="5"/>
      <c r="B48" s="5"/>
      <c r="C48" s="5"/>
      <c r="D48" s="5"/>
      <c r="E48" s="5"/>
      <c r="F48" s="5"/>
      <c r="G48" s="6"/>
      <c r="H48" s="5"/>
      <c r="I48" s="5"/>
      <c r="J48" s="7"/>
      <c r="K48" s="7"/>
    </row>
    <row r="49" spans="1:11" ht="18.75" customHeight="1" thickBot="1">
      <c r="A49" s="13">
        <v>2</v>
      </c>
      <c r="B49" s="13" t="s">
        <v>15</v>
      </c>
      <c r="C49" s="5"/>
      <c r="D49" s="5"/>
      <c r="E49" s="5"/>
      <c r="F49" s="5"/>
      <c r="G49" s="6"/>
      <c r="H49" s="5"/>
      <c r="I49" s="5"/>
      <c r="J49" s="7"/>
      <c r="K49" s="7"/>
    </row>
    <row r="50" spans="1:11" ht="52.5" customHeight="1">
      <c r="A50" s="5"/>
      <c r="B50" s="403" t="s">
        <v>206</v>
      </c>
      <c r="C50" s="403"/>
      <c r="D50" s="404"/>
      <c r="E50" s="34" t="s">
        <v>16</v>
      </c>
      <c r="F50" s="18" t="s">
        <v>6</v>
      </c>
      <c r="G50" s="19" t="s">
        <v>17</v>
      </c>
      <c r="H50" s="20" t="s">
        <v>8</v>
      </c>
      <c r="I50" s="5"/>
      <c r="J50" s="7"/>
      <c r="K50" s="7"/>
    </row>
    <row r="51" spans="1:11" ht="63.75" customHeight="1">
      <c r="A51" s="5"/>
      <c r="B51" s="403"/>
      <c r="C51" s="403"/>
      <c r="D51" s="404"/>
      <c r="E51" s="363"/>
      <c r="F51" s="21"/>
      <c r="G51" s="21"/>
      <c r="H51" s="22"/>
      <c r="I51" s="5"/>
      <c r="J51" s="7"/>
      <c r="K51" s="7"/>
    </row>
    <row r="52" spans="1:11" ht="63.75" customHeight="1" thickBot="1">
      <c r="A52" s="5"/>
      <c r="B52" s="35"/>
      <c r="C52" s="35"/>
      <c r="D52" s="36" t="s">
        <v>18</v>
      </c>
      <c r="E52" s="364"/>
      <c r="F52" s="27"/>
      <c r="G52" s="27"/>
      <c r="H52" s="28"/>
      <c r="I52" s="5"/>
      <c r="J52" s="7"/>
      <c r="K52" s="7"/>
    </row>
    <row r="53" spans="1:11" ht="63.75" customHeight="1">
      <c r="A53" s="5"/>
      <c r="B53" s="35"/>
      <c r="C53" s="35"/>
      <c r="D53" s="37" t="s">
        <v>19</v>
      </c>
      <c r="E53" s="365"/>
      <c r="F53" s="38"/>
      <c r="G53" s="38"/>
      <c r="H53" s="39"/>
      <c r="I53" s="5"/>
      <c r="J53" s="7"/>
      <c r="K53" s="7"/>
    </row>
    <row r="54" spans="1:11" ht="63.75" customHeight="1" thickBot="1">
      <c r="A54" s="5"/>
      <c r="B54" s="35"/>
      <c r="C54" s="35"/>
      <c r="D54" s="37" t="s">
        <v>20</v>
      </c>
      <c r="E54" s="364"/>
      <c r="F54" s="27"/>
      <c r="G54" s="27"/>
      <c r="H54" s="28"/>
      <c r="I54" s="5"/>
      <c r="J54" s="7"/>
      <c r="K54" s="7"/>
    </row>
    <row r="55" spans="1:11" ht="22.5" customHeight="1">
      <c r="A55" s="5"/>
      <c r="B55" s="40"/>
      <c r="C55" s="40"/>
      <c r="D55" s="40"/>
      <c r="E55" s="41"/>
      <c r="F55" s="31"/>
      <c r="G55" s="42"/>
      <c r="H55" s="31"/>
      <c r="I55" s="5"/>
      <c r="J55" s="7"/>
      <c r="K55" s="7"/>
    </row>
    <row r="56" spans="1:11" ht="18.75" customHeight="1" thickBot="1">
      <c r="A56" s="13">
        <v>3</v>
      </c>
      <c r="B56" s="13" t="s">
        <v>21</v>
      </c>
      <c r="C56" s="5"/>
      <c r="D56" s="5"/>
      <c r="E56" s="5"/>
      <c r="F56" s="5"/>
      <c r="G56" s="6"/>
      <c r="H56" s="5"/>
      <c r="I56" s="5"/>
      <c r="J56" s="7"/>
      <c r="K56" s="7"/>
    </row>
    <row r="57" spans="1:11" ht="45" customHeight="1">
      <c r="A57" s="5"/>
      <c r="B57" s="403" t="s">
        <v>220</v>
      </c>
      <c r="C57" s="403"/>
      <c r="D57" s="404"/>
      <c r="E57" s="17" t="s">
        <v>22</v>
      </c>
      <c r="F57" s="18" t="s">
        <v>6</v>
      </c>
      <c r="G57" s="19" t="s">
        <v>7</v>
      </c>
      <c r="H57" s="20" t="s">
        <v>8</v>
      </c>
      <c r="I57" s="5"/>
      <c r="J57" s="7"/>
      <c r="K57" s="7"/>
    </row>
    <row r="58" spans="1:11" ht="82.5" customHeight="1">
      <c r="A58" s="5"/>
      <c r="B58" s="403"/>
      <c r="C58" s="403"/>
      <c r="D58" s="404"/>
      <c r="E58" s="367"/>
      <c r="F58" s="21"/>
      <c r="G58" s="21"/>
      <c r="H58" s="22"/>
      <c r="I58" s="5"/>
      <c r="J58" s="7"/>
      <c r="K58" s="7"/>
    </row>
    <row r="59" spans="1:11" ht="45" customHeight="1">
      <c r="A59" s="5"/>
      <c r="B59" s="401" t="s">
        <v>23</v>
      </c>
      <c r="C59" s="401"/>
      <c r="D59" s="402"/>
      <c r="E59" s="23" t="s">
        <v>10</v>
      </c>
      <c r="F59" s="24" t="s">
        <v>6</v>
      </c>
      <c r="G59" s="25" t="s">
        <v>7</v>
      </c>
      <c r="H59" s="26" t="s">
        <v>8</v>
      </c>
      <c r="I59" s="5"/>
      <c r="J59" s="7"/>
      <c r="K59" s="7"/>
    </row>
    <row r="60" spans="1:11" ht="16.5" customHeight="1">
      <c r="A60" s="5"/>
      <c r="B60" s="401"/>
      <c r="C60" s="401"/>
      <c r="D60" s="402"/>
      <c r="E60" s="363"/>
      <c r="F60" s="21"/>
      <c r="G60" s="21"/>
      <c r="H60" s="22"/>
      <c r="I60" s="5"/>
      <c r="J60" s="7"/>
      <c r="K60" s="7"/>
    </row>
    <row r="61" spans="1:11" ht="16.5" customHeight="1">
      <c r="A61" s="5"/>
      <c r="B61" s="401"/>
      <c r="C61" s="401"/>
      <c r="D61" s="402"/>
      <c r="E61" s="363"/>
      <c r="F61" s="21"/>
      <c r="G61" s="21"/>
      <c r="H61" s="22"/>
      <c r="I61" s="5"/>
      <c r="J61" s="7"/>
      <c r="K61" s="7"/>
    </row>
    <row r="62" spans="1:11" ht="16.5" customHeight="1">
      <c r="A62" s="5"/>
      <c r="B62" s="401"/>
      <c r="C62" s="401"/>
      <c r="D62" s="402"/>
      <c r="E62" s="363"/>
      <c r="F62" s="21"/>
      <c r="G62" s="21"/>
      <c r="H62" s="22"/>
      <c r="I62" s="5"/>
      <c r="J62" s="7"/>
      <c r="K62" s="7"/>
    </row>
    <row r="63" spans="1:11" ht="16.5" customHeight="1">
      <c r="A63" s="5"/>
      <c r="B63" s="401"/>
      <c r="C63" s="401"/>
      <c r="D63" s="402"/>
      <c r="E63" s="363"/>
      <c r="F63" s="21"/>
      <c r="G63" s="21"/>
      <c r="H63" s="22"/>
      <c r="I63" s="5"/>
      <c r="J63" s="7"/>
      <c r="K63" s="7"/>
    </row>
    <row r="64" spans="1:11" ht="16.5" customHeight="1">
      <c r="A64" s="5"/>
      <c r="B64" s="401"/>
      <c r="C64" s="401"/>
      <c r="D64" s="402"/>
      <c r="E64" s="363"/>
      <c r="F64" s="21"/>
      <c r="G64" s="21"/>
      <c r="H64" s="22"/>
      <c r="I64" s="5"/>
      <c r="J64" s="7"/>
      <c r="K64" s="7"/>
    </row>
    <row r="65" spans="1:11" ht="16.5" customHeight="1">
      <c r="A65" s="5"/>
      <c r="B65" s="5"/>
      <c r="C65" s="5"/>
      <c r="D65" s="5"/>
      <c r="E65" s="363"/>
      <c r="F65" s="21"/>
      <c r="G65" s="21"/>
      <c r="H65" s="22"/>
      <c r="I65" s="5"/>
      <c r="J65" s="7"/>
      <c r="K65" s="7"/>
    </row>
    <row r="66" spans="1:11" ht="16.5" customHeight="1">
      <c r="A66" s="5"/>
      <c r="B66" s="5"/>
      <c r="C66" s="5"/>
      <c r="D66" s="5"/>
      <c r="E66" s="363"/>
      <c r="F66" s="21"/>
      <c r="G66" s="21"/>
      <c r="H66" s="22"/>
      <c r="I66" s="5"/>
      <c r="J66" s="7"/>
      <c r="K66" s="7"/>
    </row>
    <row r="67" spans="1:11" ht="16.5" customHeight="1">
      <c r="A67" s="5"/>
      <c r="B67" s="5"/>
      <c r="C67" s="5"/>
      <c r="D67" s="5"/>
      <c r="E67" s="363"/>
      <c r="F67" s="21"/>
      <c r="G67" s="21"/>
      <c r="H67" s="22"/>
      <c r="I67" s="5"/>
      <c r="J67" s="7"/>
      <c r="K67" s="7"/>
    </row>
    <row r="68" spans="1:11" ht="16.5" customHeight="1">
      <c r="A68" s="5"/>
      <c r="B68" s="5"/>
      <c r="C68" s="5"/>
      <c r="D68" s="5"/>
      <c r="E68" s="363"/>
      <c r="F68" s="21"/>
      <c r="G68" s="21"/>
      <c r="H68" s="22"/>
      <c r="I68" s="5"/>
      <c r="J68" s="7"/>
      <c r="K68" s="7"/>
    </row>
    <row r="69" spans="1:11" ht="16.5" customHeight="1">
      <c r="A69" s="5"/>
      <c r="B69" s="5"/>
      <c r="C69" s="5"/>
      <c r="D69" s="5"/>
      <c r="E69" s="363"/>
      <c r="F69" s="21"/>
      <c r="G69" s="21"/>
      <c r="H69" s="22"/>
      <c r="I69" s="5"/>
      <c r="J69" s="7"/>
      <c r="K69" s="7"/>
    </row>
    <row r="70" spans="1:11" ht="16.5" customHeight="1">
      <c r="A70" s="5"/>
      <c r="B70" s="5"/>
      <c r="C70" s="5"/>
      <c r="D70" s="5"/>
      <c r="E70" s="363"/>
      <c r="F70" s="21"/>
      <c r="G70" s="21"/>
      <c r="H70" s="22"/>
      <c r="I70" s="5"/>
      <c r="J70" s="7"/>
      <c r="K70" s="7"/>
    </row>
    <row r="71" spans="1:11" ht="16.5" customHeight="1">
      <c r="A71" s="5"/>
      <c r="B71" s="5"/>
      <c r="C71" s="5"/>
      <c r="D71" s="5"/>
      <c r="E71" s="363"/>
      <c r="F71" s="21"/>
      <c r="G71" s="21"/>
      <c r="H71" s="22"/>
      <c r="I71" s="5"/>
      <c r="J71" s="7"/>
      <c r="K71" s="7"/>
    </row>
    <row r="72" spans="1:11" ht="16.5" customHeight="1">
      <c r="A72" s="5"/>
      <c r="B72" s="5"/>
      <c r="C72" s="5"/>
      <c r="D72" s="5"/>
      <c r="E72" s="363"/>
      <c r="F72" s="21"/>
      <c r="G72" s="21"/>
      <c r="H72" s="22"/>
      <c r="I72" s="5"/>
      <c r="J72" s="7"/>
      <c r="K72" s="7"/>
    </row>
    <row r="73" spans="1:11" ht="16.5" customHeight="1">
      <c r="A73" s="5"/>
      <c r="B73" s="5"/>
      <c r="C73" s="5"/>
      <c r="D73" s="5"/>
      <c r="E73" s="363"/>
      <c r="F73" s="21"/>
      <c r="G73" s="21"/>
      <c r="H73" s="22"/>
      <c r="I73" s="5"/>
      <c r="J73" s="7"/>
      <c r="K73" s="7"/>
    </row>
    <row r="74" spans="1:11" ht="16.5" customHeight="1">
      <c r="A74" s="5"/>
      <c r="B74" s="5"/>
      <c r="C74" s="5"/>
      <c r="D74" s="5"/>
      <c r="E74" s="363"/>
      <c r="F74" s="21"/>
      <c r="G74" s="21"/>
      <c r="H74" s="22"/>
      <c r="I74" s="5"/>
      <c r="J74" s="7"/>
      <c r="K74" s="7"/>
    </row>
    <row r="75" spans="1:11" ht="16.5" customHeight="1">
      <c r="A75" s="5"/>
      <c r="B75" s="5"/>
      <c r="C75" s="5"/>
      <c r="D75" s="5"/>
      <c r="E75" s="363"/>
      <c r="F75" s="21"/>
      <c r="G75" s="21"/>
      <c r="H75" s="22"/>
      <c r="I75" s="5"/>
      <c r="J75" s="7"/>
      <c r="K75" s="7"/>
    </row>
    <row r="76" spans="1:11" ht="16.5" customHeight="1">
      <c r="A76" s="5"/>
      <c r="B76" s="5"/>
      <c r="C76" s="5"/>
      <c r="D76" s="5"/>
      <c r="E76" s="363"/>
      <c r="F76" s="21"/>
      <c r="G76" s="21"/>
      <c r="H76" s="22"/>
      <c r="I76" s="5"/>
      <c r="J76" s="7"/>
      <c r="K76" s="7"/>
    </row>
    <row r="77" spans="1:11" ht="16.5" customHeight="1" thickBot="1">
      <c r="A77" s="5"/>
      <c r="B77" s="5"/>
      <c r="C77" s="5"/>
      <c r="D77" s="5"/>
      <c r="E77" s="364"/>
      <c r="F77" s="27"/>
      <c r="G77" s="27"/>
      <c r="H77" s="28"/>
      <c r="I77" s="5"/>
      <c r="J77" s="7"/>
      <c r="K77" s="7"/>
    </row>
    <row r="78" spans="1:11" ht="22.5" customHeight="1">
      <c r="A78" s="5"/>
      <c r="B78" s="5"/>
      <c r="C78" s="5"/>
      <c r="D78" s="5"/>
      <c r="E78" s="43"/>
      <c r="F78" s="11"/>
      <c r="G78" s="44"/>
      <c r="H78" s="11"/>
      <c r="I78" s="5"/>
      <c r="J78" s="7"/>
      <c r="K78" s="7"/>
    </row>
    <row r="79" spans="1:11" ht="18.75" customHeight="1" thickBot="1">
      <c r="A79" s="13">
        <v>4</v>
      </c>
      <c r="B79" s="13" t="s">
        <v>24</v>
      </c>
      <c r="C79" s="5"/>
      <c r="D79" s="5"/>
      <c r="E79" s="5"/>
      <c r="F79" s="5"/>
      <c r="G79" s="6"/>
      <c r="H79" s="5"/>
      <c r="I79" s="5"/>
      <c r="J79" s="7"/>
      <c r="K79" s="7"/>
    </row>
    <row r="80" spans="1:11" ht="45" customHeight="1">
      <c r="A80" s="5"/>
      <c r="B80" s="403" t="s">
        <v>220</v>
      </c>
      <c r="C80" s="403"/>
      <c r="D80" s="404"/>
      <c r="E80" s="34" t="s">
        <v>25</v>
      </c>
      <c r="F80" s="18" t="s">
        <v>6</v>
      </c>
      <c r="G80" s="19" t="s">
        <v>7</v>
      </c>
      <c r="H80" s="20" t="s">
        <v>8</v>
      </c>
      <c r="I80" s="5"/>
      <c r="J80" s="7"/>
      <c r="K80" s="7"/>
    </row>
    <row r="81" spans="1:11" ht="82.5" customHeight="1">
      <c r="A81" s="5"/>
      <c r="B81" s="403"/>
      <c r="C81" s="403"/>
      <c r="D81" s="404"/>
      <c r="E81" s="368"/>
      <c r="F81" s="45"/>
      <c r="G81" s="45"/>
      <c r="H81" s="46"/>
      <c r="I81" s="5"/>
      <c r="J81" s="7"/>
      <c r="K81" s="7"/>
    </row>
    <row r="82" spans="1:11" ht="45" customHeight="1">
      <c r="A82" s="5"/>
      <c r="B82" s="401" t="s">
        <v>23</v>
      </c>
      <c r="C82" s="401"/>
      <c r="D82" s="402"/>
      <c r="E82" s="23" t="s">
        <v>10</v>
      </c>
      <c r="F82" s="24" t="s">
        <v>6</v>
      </c>
      <c r="G82" s="25" t="s">
        <v>7</v>
      </c>
      <c r="H82" s="26" t="s">
        <v>8</v>
      </c>
      <c r="I82" s="5"/>
      <c r="J82" s="7"/>
      <c r="K82" s="7"/>
    </row>
    <row r="83" spans="1:11" ht="16.5" customHeight="1">
      <c r="A83" s="5"/>
      <c r="B83" s="401"/>
      <c r="C83" s="401"/>
      <c r="D83" s="402"/>
      <c r="E83" s="363"/>
      <c r="F83" s="21"/>
      <c r="G83" s="21"/>
      <c r="H83" s="22"/>
      <c r="I83" s="5"/>
      <c r="J83" s="7"/>
      <c r="K83" s="7"/>
    </row>
    <row r="84" spans="1:11" ht="16.5" customHeight="1">
      <c r="A84" s="5"/>
      <c r="B84" s="401"/>
      <c r="C84" s="401"/>
      <c r="D84" s="402"/>
      <c r="E84" s="363"/>
      <c r="F84" s="21"/>
      <c r="G84" s="21"/>
      <c r="H84" s="22"/>
      <c r="I84" s="5"/>
      <c r="J84" s="7"/>
      <c r="K84" s="7"/>
    </row>
    <row r="85" spans="1:11" ht="16.5" customHeight="1">
      <c r="A85" s="5"/>
      <c r="B85" s="401"/>
      <c r="C85" s="401"/>
      <c r="D85" s="402"/>
      <c r="E85" s="363"/>
      <c r="F85" s="21"/>
      <c r="G85" s="21"/>
      <c r="H85" s="22"/>
      <c r="I85" s="5"/>
      <c r="J85" s="7"/>
      <c r="K85" s="7"/>
    </row>
    <row r="86" spans="1:11" ht="16.5" customHeight="1">
      <c r="A86" s="5"/>
      <c r="B86" s="401"/>
      <c r="C86" s="401"/>
      <c r="D86" s="402"/>
      <c r="E86" s="363"/>
      <c r="F86" s="21"/>
      <c r="G86" s="21"/>
      <c r="H86" s="22"/>
      <c r="I86" s="5"/>
      <c r="J86" s="7"/>
      <c r="K86" s="7"/>
    </row>
    <row r="87" spans="1:11" ht="16.5" customHeight="1">
      <c r="A87" s="5"/>
      <c r="B87" s="401"/>
      <c r="C87" s="401"/>
      <c r="D87" s="402"/>
      <c r="E87" s="363"/>
      <c r="F87" s="21"/>
      <c r="G87" s="21"/>
      <c r="H87" s="22"/>
      <c r="I87" s="5"/>
      <c r="J87" s="7"/>
      <c r="K87" s="7"/>
    </row>
    <row r="88" spans="1:11" ht="16.5" customHeight="1">
      <c r="A88" s="5"/>
      <c r="B88" s="5"/>
      <c r="C88" s="5"/>
      <c r="D88" s="5"/>
      <c r="E88" s="363"/>
      <c r="F88" s="21"/>
      <c r="G88" s="21"/>
      <c r="H88" s="22"/>
      <c r="I88" s="5"/>
      <c r="J88" s="7"/>
      <c r="K88" s="7"/>
    </row>
    <row r="89" spans="1:11" ht="16.5" customHeight="1">
      <c r="A89" s="5"/>
      <c r="B89" s="5"/>
      <c r="C89" s="5"/>
      <c r="D89" s="5"/>
      <c r="E89" s="363"/>
      <c r="F89" s="21"/>
      <c r="G89" s="21"/>
      <c r="H89" s="22"/>
      <c r="I89" s="5"/>
      <c r="J89" s="7"/>
      <c r="K89" s="7"/>
    </row>
    <row r="90" spans="1:11" ht="16.5" customHeight="1">
      <c r="A90" s="5"/>
      <c r="B90" s="5"/>
      <c r="C90" s="5"/>
      <c r="D90" s="5"/>
      <c r="E90" s="363"/>
      <c r="F90" s="21"/>
      <c r="G90" s="21"/>
      <c r="H90" s="22"/>
      <c r="I90" s="5"/>
      <c r="J90" s="7"/>
      <c r="K90" s="7"/>
    </row>
    <row r="91" spans="1:11" ht="16.5" customHeight="1">
      <c r="A91" s="5"/>
      <c r="B91" s="5"/>
      <c r="C91" s="5"/>
      <c r="D91" s="5"/>
      <c r="E91" s="363"/>
      <c r="F91" s="21"/>
      <c r="G91" s="21"/>
      <c r="H91" s="22"/>
      <c r="I91" s="5"/>
      <c r="J91" s="7"/>
      <c r="K91" s="7"/>
    </row>
    <row r="92" spans="1:11" ht="16.5" customHeight="1">
      <c r="A92" s="5"/>
      <c r="B92" s="5"/>
      <c r="C92" s="5"/>
      <c r="D92" s="5"/>
      <c r="E92" s="363"/>
      <c r="F92" s="21"/>
      <c r="G92" s="21"/>
      <c r="H92" s="22"/>
      <c r="I92" s="5"/>
      <c r="J92" s="7"/>
      <c r="K92" s="7"/>
    </row>
    <row r="93" spans="1:11" ht="16.5" customHeight="1">
      <c r="A93" s="5"/>
      <c r="B93" s="5"/>
      <c r="C93" s="5"/>
      <c r="D93" s="5"/>
      <c r="E93" s="363"/>
      <c r="F93" s="21"/>
      <c r="G93" s="21"/>
      <c r="H93" s="22"/>
      <c r="I93" s="5"/>
      <c r="J93" s="7"/>
      <c r="K93" s="7"/>
    </row>
    <row r="94" spans="1:11" ht="16.5" customHeight="1">
      <c r="A94" s="5"/>
      <c r="B94" s="5"/>
      <c r="C94" s="5"/>
      <c r="D94" s="5"/>
      <c r="E94" s="363"/>
      <c r="F94" s="21"/>
      <c r="G94" s="21"/>
      <c r="H94" s="22"/>
      <c r="I94" s="5"/>
      <c r="J94" s="7"/>
      <c r="K94" s="7"/>
    </row>
    <row r="95" spans="1:11" ht="16.5" customHeight="1">
      <c r="A95" s="5"/>
      <c r="B95" s="5"/>
      <c r="C95" s="5"/>
      <c r="D95" s="5"/>
      <c r="E95" s="363"/>
      <c r="F95" s="21"/>
      <c r="G95" s="21"/>
      <c r="H95" s="22"/>
      <c r="I95" s="5"/>
      <c r="J95" s="7"/>
      <c r="K95" s="7"/>
    </row>
    <row r="96" spans="1:11" ht="16.5" customHeight="1">
      <c r="A96" s="5"/>
      <c r="B96" s="5"/>
      <c r="C96" s="5"/>
      <c r="D96" s="5"/>
      <c r="E96" s="363"/>
      <c r="F96" s="21"/>
      <c r="G96" s="21"/>
      <c r="H96" s="22"/>
      <c r="I96" s="5"/>
      <c r="J96" s="7"/>
      <c r="K96" s="7"/>
    </row>
    <row r="97" spans="1:11" ht="16.5" customHeight="1" thickBot="1">
      <c r="A97" s="5"/>
      <c r="B97" s="5"/>
      <c r="C97" s="5"/>
      <c r="D97" s="5"/>
      <c r="E97" s="364"/>
      <c r="F97" s="27"/>
      <c r="G97" s="27"/>
      <c r="H97" s="28"/>
      <c r="I97" s="5"/>
      <c r="J97" s="7"/>
      <c r="K97" s="7"/>
    </row>
    <row r="98" spans="1:11" ht="22.5" customHeight="1">
      <c r="A98" s="5"/>
      <c r="B98" s="5"/>
      <c r="C98" s="5"/>
      <c r="D98" s="5"/>
      <c r="E98" s="43"/>
      <c r="F98" s="11"/>
      <c r="G98" s="44"/>
      <c r="H98" s="11"/>
      <c r="I98" s="5"/>
      <c r="J98" s="7"/>
      <c r="K98" s="7"/>
    </row>
    <row r="99" spans="1:11" ht="18.75" customHeight="1">
      <c r="A99" s="13">
        <v>5</v>
      </c>
      <c r="B99" s="13" t="s">
        <v>26</v>
      </c>
      <c r="C99" s="5"/>
      <c r="D99" s="5"/>
      <c r="E99" s="5"/>
      <c r="F99" s="5"/>
      <c r="G99" s="6"/>
      <c r="H99" s="5"/>
      <c r="I99" s="5"/>
      <c r="J99" s="7"/>
      <c r="K99" s="7"/>
    </row>
    <row r="100" spans="1:11" ht="18.75" customHeight="1" thickBot="1">
      <c r="A100" s="14"/>
      <c r="B100" s="15" t="s">
        <v>3</v>
      </c>
      <c r="C100" s="5"/>
      <c r="D100" s="5"/>
      <c r="E100" s="5"/>
      <c r="F100" s="5"/>
      <c r="G100" s="6"/>
      <c r="H100" s="5"/>
      <c r="I100" s="5"/>
      <c r="J100" s="7"/>
      <c r="K100" s="7"/>
    </row>
    <row r="101" spans="1:11" ht="37.5" customHeight="1" thickBot="1">
      <c r="A101" s="5"/>
      <c r="B101" s="425" t="s">
        <v>4</v>
      </c>
      <c r="C101" s="425"/>
      <c r="D101" s="426"/>
      <c r="E101" s="16"/>
      <c r="F101" s="5"/>
      <c r="G101" s="6"/>
      <c r="H101" s="5"/>
      <c r="I101" s="5"/>
      <c r="J101" s="7"/>
      <c r="K101" s="7"/>
    </row>
    <row r="102" spans="1:11" ht="45" customHeight="1">
      <c r="A102" s="5"/>
      <c r="B102" s="401" t="s">
        <v>205</v>
      </c>
      <c r="C102" s="401"/>
      <c r="D102" s="402"/>
      <c r="E102" s="34" t="s">
        <v>25</v>
      </c>
      <c r="F102" s="18" t="s">
        <v>6</v>
      </c>
      <c r="G102" s="19" t="s">
        <v>7</v>
      </c>
      <c r="H102" s="20" t="s">
        <v>8</v>
      </c>
      <c r="I102" s="5"/>
      <c r="J102" s="7"/>
      <c r="K102" s="7"/>
    </row>
    <row r="103" spans="1:11" ht="82.5" customHeight="1">
      <c r="A103" s="5"/>
      <c r="B103" s="401"/>
      <c r="C103" s="401"/>
      <c r="D103" s="402"/>
      <c r="E103" s="367"/>
      <c r="F103" s="21"/>
      <c r="G103" s="21"/>
      <c r="H103" s="22"/>
      <c r="I103" s="5"/>
      <c r="J103" s="7"/>
      <c r="K103" s="7"/>
    </row>
    <row r="104" spans="1:11" ht="45" customHeight="1">
      <c r="A104" s="5"/>
      <c r="B104" s="401" t="s">
        <v>27</v>
      </c>
      <c r="C104" s="401"/>
      <c r="D104" s="402"/>
      <c r="E104" s="23" t="s">
        <v>10</v>
      </c>
      <c r="F104" s="24" t="s">
        <v>6</v>
      </c>
      <c r="G104" s="25" t="s">
        <v>7</v>
      </c>
      <c r="H104" s="26" t="s">
        <v>8</v>
      </c>
      <c r="I104" s="5"/>
      <c r="J104" s="7"/>
      <c r="K104" s="7"/>
    </row>
    <row r="105" spans="1:11" ht="16.5" customHeight="1">
      <c r="A105" s="5"/>
      <c r="B105" s="401"/>
      <c r="C105" s="401"/>
      <c r="D105" s="402"/>
      <c r="E105" s="363"/>
      <c r="F105" s="21"/>
      <c r="G105" s="21"/>
      <c r="H105" s="22"/>
      <c r="I105" s="5"/>
      <c r="J105" s="7"/>
      <c r="K105" s="7"/>
    </row>
    <row r="106" spans="1:11" ht="16.5" customHeight="1">
      <c r="A106" s="5"/>
      <c r="B106" s="401"/>
      <c r="C106" s="401"/>
      <c r="D106" s="402"/>
      <c r="E106" s="363"/>
      <c r="F106" s="21"/>
      <c r="G106" s="21"/>
      <c r="H106" s="22"/>
      <c r="I106" s="5"/>
      <c r="J106" s="7"/>
      <c r="K106" s="7"/>
    </row>
    <row r="107" spans="1:11" ht="16.5" customHeight="1">
      <c r="A107" s="5"/>
      <c r="B107" s="401"/>
      <c r="C107" s="401"/>
      <c r="D107" s="402"/>
      <c r="E107" s="363"/>
      <c r="F107" s="21"/>
      <c r="G107" s="21"/>
      <c r="H107" s="22"/>
      <c r="I107" s="5"/>
      <c r="J107" s="7"/>
      <c r="K107" s="7"/>
    </row>
    <row r="108" spans="1:11" ht="16.5" customHeight="1">
      <c r="A108" s="5"/>
      <c r="B108" s="401"/>
      <c r="C108" s="401"/>
      <c r="D108" s="402"/>
      <c r="E108" s="363"/>
      <c r="F108" s="21"/>
      <c r="G108" s="21"/>
      <c r="H108" s="22"/>
      <c r="I108" s="5"/>
      <c r="J108" s="7"/>
      <c r="K108" s="7"/>
    </row>
    <row r="109" spans="1:11" ht="16.5" customHeight="1">
      <c r="A109" s="5"/>
      <c r="B109" s="401"/>
      <c r="C109" s="401"/>
      <c r="D109" s="402"/>
      <c r="E109" s="363"/>
      <c r="F109" s="21"/>
      <c r="G109" s="21"/>
      <c r="H109" s="22"/>
      <c r="I109" s="5"/>
      <c r="J109" s="7"/>
      <c r="K109" s="7"/>
    </row>
    <row r="110" spans="1:11" ht="16.5" customHeight="1">
      <c r="A110" s="5"/>
      <c r="B110" s="5"/>
      <c r="C110" s="5"/>
      <c r="D110" s="5"/>
      <c r="E110" s="363"/>
      <c r="F110" s="21"/>
      <c r="G110" s="21"/>
      <c r="H110" s="22"/>
      <c r="I110" s="5"/>
      <c r="J110" s="7"/>
      <c r="K110" s="7"/>
    </row>
    <row r="111" spans="1:11" ht="16.5" customHeight="1">
      <c r="A111" s="5"/>
      <c r="B111" s="5"/>
      <c r="C111" s="5"/>
      <c r="D111" s="5"/>
      <c r="E111" s="363"/>
      <c r="F111" s="21"/>
      <c r="G111" s="21"/>
      <c r="H111" s="22"/>
      <c r="I111" s="5"/>
      <c r="J111" s="7"/>
      <c r="K111" s="7"/>
    </row>
    <row r="112" spans="1:11" ht="16.5" customHeight="1">
      <c r="A112" s="5"/>
      <c r="B112" s="5"/>
      <c r="C112" s="5"/>
      <c r="D112" s="5"/>
      <c r="E112" s="363"/>
      <c r="F112" s="21"/>
      <c r="G112" s="21"/>
      <c r="H112" s="22"/>
      <c r="I112" s="5"/>
      <c r="J112" s="7"/>
      <c r="K112" s="7"/>
    </row>
    <row r="113" spans="1:11" ht="16.5" customHeight="1">
      <c r="A113" s="5"/>
      <c r="B113" s="5"/>
      <c r="C113" s="5"/>
      <c r="D113" s="5"/>
      <c r="E113" s="363"/>
      <c r="F113" s="21"/>
      <c r="G113" s="21"/>
      <c r="H113" s="22"/>
      <c r="I113" s="5"/>
      <c r="J113" s="7"/>
      <c r="K113" s="7"/>
    </row>
    <row r="114" spans="1:11" ht="16.5" customHeight="1">
      <c r="A114" s="5"/>
      <c r="B114" s="5"/>
      <c r="C114" s="5"/>
      <c r="D114" s="5"/>
      <c r="E114" s="363"/>
      <c r="F114" s="21"/>
      <c r="G114" s="21"/>
      <c r="H114" s="22"/>
      <c r="I114" s="5"/>
      <c r="J114" s="7"/>
      <c r="K114" s="7"/>
    </row>
    <row r="115" spans="1:11" ht="16.5" customHeight="1">
      <c r="A115" s="5"/>
      <c r="B115" s="5"/>
      <c r="C115" s="5"/>
      <c r="D115" s="5"/>
      <c r="E115" s="363"/>
      <c r="F115" s="21"/>
      <c r="G115" s="21"/>
      <c r="H115" s="22"/>
      <c r="I115" s="5"/>
      <c r="J115" s="7"/>
      <c r="K115" s="7"/>
    </row>
    <row r="116" spans="1:11" ht="16.5" customHeight="1">
      <c r="A116" s="5"/>
      <c r="B116" s="5"/>
      <c r="C116" s="5"/>
      <c r="D116" s="5"/>
      <c r="E116" s="363"/>
      <c r="F116" s="21"/>
      <c r="G116" s="21"/>
      <c r="H116" s="22"/>
      <c r="I116" s="5"/>
      <c r="J116" s="7"/>
      <c r="K116" s="7"/>
    </row>
    <row r="117" spans="1:11" ht="16.5" customHeight="1">
      <c r="A117" s="5"/>
      <c r="B117" s="5"/>
      <c r="C117" s="5"/>
      <c r="D117" s="5"/>
      <c r="E117" s="363"/>
      <c r="F117" s="21"/>
      <c r="G117" s="21"/>
      <c r="H117" s="22"/>
      <c r="I117" s="5"/>
      <c r="J117" s="7"/>
      <c r="K117" s="7"/>
    </row>
    <row r="118" spans="1:11" ht="16.5" customHeight="1">
      <c r="A118" s="5"/>
      <c r="B118" s="5"/>
      <c r="C118" s="5"/>
      <c r="D118" s="5"/>
      <c r="E118" s="363"/>
      <c r="F118" s="21"/>
      <c r="G118" s="21"/>
      <c r="H118" s="22"/>
      <c r="I118" s="5"/>
      <c r="J118" s="7"/>
      <c r="K118" s="7"/>
    </row>
    <row r="119" spans="1:11" ht="16.5" customHeight="1">
      <c r="A119" s="5"/>
      <c r="B119" s="5"/>
      <c r="C119" s="5"/>
      <c r="D119" s="5"/>
      <c r="E119" s="363"/>
      <c r="F119" s="21"/>
      <c r="G119" s="21"/>
      <c r="H119" s="22"/>
      <c r="I119" s="5"/>
      <c r="J119" s="7"/>
      <c r="K119" s="7"/>
    </row>
    <row r="120" spans="1:11" ht="16.5" customHeight="1">
      <c r="A120" s="5"/>
      <c r="B120" s="5"/>
      <c r="C120" s="5"/>
      <c r="D120" s="5"/>
      <c r="E120" s="363"/>
      <c r="F120" s="21"/>
      <c r="G120" s="21"/>
      <c r="H120" s="22"/>
      <c r="I120" s="5"/>
      <c r="J120" s="7"/>
      <c r="K120" s="7"/>
    </row>
    <row r="121" spans="1:11" ht="16.5" customHeight="1">
      <c r="A121" s="5"/>
      <c r="B121" s="5"/>
      <c r="C121" s="5"/>
      <c r="D121" s="5"/>
      <c r="E121" s="363"/>
      <c r="F121" s="21"/>
      <c r="G121" s="21"/>
      <c r="H121" s="22"/>
      <c r="I121" s="5"/>
      <c r="J121" s="7"/>
      <c r="K121" s="7"/>
    </row>
    <row r="122" spans="1:11" ht="16.5" customHeight="1" thickBot="1">
      <c r="A122" s="5"/>
      <c r="B122" s="5"/>
      <c r="C122" s="5"/>
      <c r="D122" s="5"/>
      <c r="E122" s="364"/>
      <c r="F122" s="27"/>
      <c r="G122" s="27"/>
      <c r="H122" s="28"/>
      <c r="I122" s="5"/>
      <c r="J122" s="7"/>
      <c r="K122" s="7"/>
    </row>
    <row r="123" spans="1:11" ht="11.25" customHeight="1">
      <c r="A123" s="5"/>
      <c r="B123" s="5"/>
      <c r="C123" s="5"/>
      <c r="D123" s="5"/>
      <c r="E123" s="43"/>
      <c r="F123" s="31"/>
      <c r="G123" s="31"/>
      <c r="H123" s="31"/>
      <c r="I123" s="5"/>
      <c r="J123" s="7"/>
      <c r="K123" s="7"/>
    </row>
    <row r="124" spans="1:11" ht="18.75" customHeight="1" thickBot="1">
      <c r="A124" s="14"/>
      <c r="B124" s="15" t="s">
        <v>11</v>
      </c>
      <c r="C124" s="5"/>
      <c r="D124" s="5"/>
      <c r="E124" s="5"/>
      <c r="F124" s="5"/>
      <c r="G124" s="6"/>
      <c r="H124" s="5"/>
      <c r="I124" s="5"/>
      <c r="J124" s="7"/>
      <c r="K124" s="7"/>
    </row>
    <row r="125" spans="1:11" ht="37.5" customHeight="1" thickBot="1">
      <c r="A125" s="5"/>
      <c r="B125" s="4" t="s">
        <v>4</v>
      </c>
      <c r="E125" s="16"/>
      <c r="F125" s="5"/>
      <c r="G125" s="6"/>
      <c r="H125" s="5"/>
      <c r="I125" s="5"/>
      <c r="J125" s="7"/>
      <c r="K125" s="7"/>
    </row>
    <row r="126" spans="1:11" ht="45" customHeight="1">
      <c r="A126" s="5"/>
      <c r="B126" s="401" t="s">
        <v>205</v>
      </c>
      <c r="C126" s="401"/>
      <c r="D126" s="402"/>
      <c r="E126" s="34" t="s">
        <v>25</v>
      </c>
      <c r="F126" s="18" t="s">
        <v>6</v>
      </c>
      <c r="G126" s="19" t="s">
        <v>7</v>
      </c>
      <c r="H126" s="20" t="s">
        <v>8</v>
      </c>
      <c r="I126" s="5"/>
      <c r="J126" s="7"/>
      <c r="K126" s="7"/>
    </row>
    <row r="127" spans="1:11" ht="82.5" customHeight="1">
      <c r="A127" s="5"/>
      <c r="B127" s="401"/>
      <c r="C127" s="401"/>
      <c r="D127" s="402"/>
      <c r="E127" s="367"/>
      <c r="F127" s="21"/>
      <c r="G127" s="21"/>
      <c r="H127" s="22"/>
      <c r="I127" s="5"/>
      <c r="J127" s="7"/>
      <c r="K127" s="7"/>
    </row>
    <row r="128" spans="1:11" ht="45" customHeight="1">
      <c r="A128" s="5"/>
      <c r="B128" s="401" t="s">
        <v>13</v>
      </c>
      <c r="C128" s="401"/>
      <c r="D128" s="402"/>
      <c r="E128" s="23" t="s">
        <v>10</v>
      </c>
      <c r="F128" s="24" t="s">
        <v>6</v>
      </c>
      <c r="G128" s="25" t="s">
        <v>7</v>
      </c>
      <c r="H128" s="26" t="s">
        <v>8</v>
      </c>
      <c r="I128" s="5"/>
      <c r="J128" s="7"/>
      <c r="K128" s="7"/>
    </row>
    <row r="129" spans="1:11" ht="16.5" customHeight="1">
      <c r="A129" s="5"/>
      <c r="B129" s="401"/>
      <c r="C129" s="401"/>
      <c r="D129" s="402"/>
      <c r="E129" s="363"/>
      <c r="F129" s="21"/>
      <c r="G129" s="47"/>
      <c r="H129" s="22"/>
      <c r="I129" s="5"/>
      <c r="J129" s="7"/>
      <c r="K129" s="7"/>
    </row>
    <row r="130" spans="1:11" ht="16.5" customHeight="1">
      <c r="A130" s="5"/>
      <c r="B130" s="401"/>
      <c r="C130" s="401"/>
      <c r="D130" s="402"/>
      <c r="E130" s="363"/>
      <c r="F130" s="21"/>
      <c r="G130" s="47"/>
      <c r="H130" s="22"/>
      <c r="I130" s="5"/>
      <c r="J130" s="7"/>
      <c r="K130" s="7"/>
    </row>
    <row r="131" spans="1:11" ht="16.5" customHeight="1">
      <c r="A131" s="5"/>
      <c r="B131" s="401"/>
      <c r="C131" s="401"/>
      <c r="D131" s="402"/>
      <c r="E131" s="363"/>
      <c r="F131" s="21"/>
      <c r="G131" s="47"/>
      <c r="H131" s="22"/>
      <c r="I131" s="5"/>
      <c r="J131" s="7"/>
      <c r="K131" s="7"/>
    </row>
    <row r="132" spans="1:11" ht="16.5" customHeight="1">
      <c r="A132" s="5"/>
      <c r="B132" s="401"/>
      <c r="C132" s="401"/>
      <c r="D132" s="402"/>
      <c r="E132" s="363"/>
      <c r="F132" s="21"/>
      <c r="G132" s="47"/>
      <c r="H132" s="22"/>
      <c r="I132" s="5"/>
      <c r="J132" s="7"/>
      <c r="K132" s="7"/>
    </row>
    <row r="133" spans="1:11" ht="16.5" customHeight="1">
      <c r="A133" s="5"/>
      <c r="B133" s="401"/>
      <c r="C133" s="401"/>
      <c r="D133" s="402"/>
      <c r="E133" s="363"/>
      <c r="F133" s="21"/>
      <c r="G133" s="47"/>
      <c r="H133" s="22"/>
      <c r="I133" s="5"/>
      <c r="J133" s="7"/>
      <c r="K133" s="7"/>
    </row>
    <row r="134" spans="1:11" ht="16.5" customHeight="1">
      <c r="A134" s="5"/>
      <c r="B134" s="5"/>
      <c r="C134" s="5"/>
      <c r="D134" s="5"/>
      <c r="E134" s="363"/>
      <c r="F134" s="21"/>
      <c r="G134" s="47"/>
      <c r="H134" s="22"/>
      <c r="I134" s="5"/>
      <c r="J134" s="7"/>
      <c r="K134" s="7"/>
    </row>
    <row r="135" spans="1:11" ht="16.5" customHeight="1">
      <c r="A135" s="5"/>
      <c r="B135" s="5"/>
      <c r="C135" s="5"/>
      <c r="D135" s="5"/>
      <c r="E135" s="363"/>
      <c r="F135" s="21"/>
      <c r="G135" s="47"/>
      <c r="H135" s="22"/>
      <c r="I135" s="5"/>
      <c r="J135" s="7"/>
      <c r="K135" s="7"/>
    </row>
    <row r="136" spans="1:11" ht="16.5" customHeight="1">
      <c r="A136" s="5"/>
      <c r="B136" s="5"/>
      <c r="C136" s="5"/>
      <c r="D136" s="5"/>
      <c r="E136" s="363"/>
      <c r="F136" s="21"/>
      <c r="G136" s="47"/>
      <c r="H136" s="22"/>
      <c r="I136" s="5"/>
      <c r="J136" s="7"/>
      <c r="K136" s="7"/>
    </row>
    <row r="137" spans="1:11" ht="16.5" customHeight="1">
      <c r="A137" s="5"/>
      <c r="B137" s="5"/>
      <c r="C137" s="5"/>
      <c r="D137" s="5"/>
      <c r="E137" s="363"/>
      <c r="F137" s="21"/>
      <c r="G137" s="47"/>
      <c r="H137" s="22"/>
      <c r="I137" s="5"/>
      <c r="J137" s="7"/>
      <c r="K137" s="7"/>
    </row>
    <row r="138" spans="1:11" ht="16.5" customHeight="1">
      <c r="A138" s="5"/>
      <c r="B138" s="5"/>
      <c r="C138" s="5"/>
      <c r="D138" s="5"/>
      <c r="E138" s="363"/>
      <c r="F138" s="21"/>
      <c r="G138" s="47"/>
      <c r="H138" s="22"/>
      <c r="I138" s="5"/>
      <c r="J138" s="7"/>
      <c r="K138" s="7"/>
    </row>
    <row r="139" spans="1:11" ht="16.5" customHeight="1">
      <c r="A139" s="5"/>
      <c r="B139" s="5"/>
      <c r="C139" s="5"/>
      <c r="D139" s="5"/>
      <c r="E139" s="363"/>
      <c r="F139" s="21"/>
      <c r="G139" s="47"/>
      <c r="H139" s="22"/>
      <c r="I139" s="5"/>
      <c r="J139" s="7"/>
      <c r="K139" s="7"/>
    </row>
    <row r="140" spans="1:11" ht="16.5" customHeight="1">
      <c r="A140" s="5"/>
      <c r="B140" s="5"/>
      <c r="C140" s="5"/>
      <c r="D140" s="5"/>
      <c r="E140" s="363"/>
      <c r="F140" s="21"/>
      <c r="G140" s="47"/>
      <c r="H140" s="22"/>
      <c r="I140" s="5"/>
      <c r="J140" s="7"/>
      <c r="K140" s="7"/>
    </row>
    <row r="141" spans="1:11" ht="16.5" customHeight="1">
      <c r="A141" s="5"/>
      <c r="B141" s="5"/>
      <c r="C141" s="5"/>
      <c r="D141" s="5"/>
      <c r="E141" s="363"/>
      <c r="F141" s="21"/>
      <c r="G141" s="47"/>
      <c r="H141" s="22"/>
      <c r="I141" s="5"/>
      <c r="J141" s="7"/>
      <c r="K141" s="7"/>
    </row>
    <row r="142" spans="1:11" ht="16.5" customHeight="1">
      <c r="A142" s="5"/>
      <c r="B142" s="5"/>
      <c r="C142" s="5"/>
      <c r="D142" s="5"/>
      <c r="E142" s="363"/>
      <c r="F142" s="21"/>
      <c r="G142" s="47"/>
      <c r="H142" s="22"/>
      <c r="I142" s="5"/>
      <c r="J142" s="7"/>
      <c r="K142" s="7"/>
    </row>
    <row r="143" spans="1:11" ht="16.5" customHeight="1" thickBot="1">
      <c r="A143" s="5"/>
      <c r="B143" s="5"/>
      <c r="C143" s="5"/>
      <c r="D143" s="5"/>
      <c r="E143" s="364"/>
      <c r="F143" s="27"/>
      <c r="G143" s="48"/>
      <c r="H143" s="28"/>
      <c r="I143" s="5"/>
      <c r="J143" s="7"/>
      <c r="K143" s="7"/>
    </row>
    <row r="144" spans="1:11" ht="22.5" customHeight="1">
      <c r="A144" s="5"/>
      <c r="B144" s="5"/>
      <c r="C144" s="5"/>
      <c r="D144" s="5"/>
      <c r="E144" s="5"/>
      <c r="F144" s="5"/>
      <c r="G144" s="6"/>
      <c r="H144" s="5"/>
      <c r="I144" s="5"/>
      <c r="J144" s="7"/>
      <c r="K144" s="7"/>
    </row>
    <row r="145" spans="1:11" ht="18.75" customHeight="1">
      <c r="A145" s="13">
        <v>6</v>
      </c>
      <c r="B145" s="13" t="s">
        <v>28</v>
      </c>
      <c r="C145" s="5"/>
      <c r="D145" s="5"/>
      <c r="E145" s="5"/>
      <c r="F145" s="5"/>
      <c r="G145" s="6"/>
      <c r="H145" s="5"/>
      <c r="I145" s="5"/>
      <c r="J145" s="7"/>
      <c r="K145" s="7"/>
    </row>
    <row r="146" spans="1:11" ht="18.75" customHeight="1" thickBot="1">
      <c r="A146" s="14"/>
      <c r="B146" s="15" t="s">
        <v>3</v>
      </c>
      <c r="C146" s="5"/>
      <c r="D146" s="5"/>
      <c r="E146" s="5"/>
      <c r="F146" s="5"/>
      <c r="G146" s="6"/>
      <c r="H146" s="5"/>
      <c r="I146" s="5"/>
      <c r="J146" s="7"/>
      <c r="K146" s="7"/>
    </row>
    <row r="147" spans="1:11" ht="37.5" customHeight="1" thickBot="1">
      <c r="A147" s="5"/>
      <c r="B147" s="425" t="s">
        <v>4</v>
      </c>
      <c r="C147" s="425"/>
      <c r="D147" s="426"/>
      <c r="E147" s="16"/>
      <c r="F147" s="5"/>
      <c r="G147" s="6"/>
      <c r="H147" s="5"/>
      <c r="I147" s="5"/>
      <c r="J147" s="7"/>
      <c r="K147" s="7"/>
    </row>
    <row r="148" spans="1:11" ht="45" customHeight="1">
      <c r="A148" s="5"/>
      <c r="B148" s="401" t="s">
        <v>205</v>
      </c>
      <c r="C148" s="401"/>
      <c r="D148" s="402"/>
      <c r="E148" s="34" t="s">
        <v>25</v>
      </c>
      <c r="F148" s="18" t="s">
        <v>6</v>
      </c>
      <c r="G148" s="19" t="s">
        <v>7</v>
      </c>
      <c r="H148" s="20" t="s">
        <v>8</v>
      </c>
      <c r="I148" s="5"/>
      <c r="J148" s="7"/>
      <c r="K148" s="7"/>
    </row>
    <row r="149" spans="1:11" ht="82.5" customHeight="1">
      <c r="A149" s="5"/>
      <c r="B149" s="401"/>
      <c r="C149" s="401"/>
      <c r="D149" s="402"/>
      <c r="E149" s="367"/>
      <c r="F149" s="21"/>
      <c r="G149" s="21"/>
      <c r="H149" s="22"/>
      <c r="I149" s="5"/>
      <c r="J149" s="7"/>
      <c r="K149" s="7"/>
    </row>
    <row r="150" spans="1:11" ht="45" customHeight="1">
      <c r="A150" s="5"/>
      <c r="B150" s="401" t="s">
        <v>29</v>
      </c>
      <c r="C150" s="401"/>
      <c r="D150" s="402"/>
      <c r="E150" s="23" t="s">
        <v>10</v>
      </c>
      <c r="F150" s="24" t="s">
        <v>6</v>
      </c>
      <c r="G150" s="25" t="s">
        <v>7</v>
      </c>
      <c r="H150" s="26" t="s">
        <v>8</v>
      </c>
      <c r="I150" s="5"/>
      <c r="J150" s="7"/>
      <c r="K150" s="7"/>
    </row>
    <row r="151" spans="1:11" ht="16.5" customHeight="1">
      <c r="A151" s="5"/>
      <c r="B151" s="401"/>
      <c r="C151" s="401"/>
      <c r="D151" s="402"/>
      <c r="E151" s="363"/>
      <c r="F151" s="21"/>
      <c r="G151" s="21"/>
      <c r="H151" s="22"/>
      <c r="I151" s="5"/>
      <c r="J151" s="7"/>
      <c r="K151" s="7"/>
    </row>
    <row r="152" spans="1:11" ht="16.5" customHeight="1">
      <c r="A152" s="5"/>
      <c r="B152" s="401"/>
      <c r="C152" s="401"/>
      <c r="D152" s="402"/>
      <c r="E152" s="363"/>
      <c r="F152" s="21"/>
      <c r="G152" s="21"/>
      <c r="H152" s="22"/>
      <c r="I152" s="5"/>
      <c r="J152" s="7"/>
      <c r="K152" s="7"/>
    </row>
    <row r="153" spans="1:11" ht="16.5" customHeight="1">
      <c r="A153" s="5"/>
      <c r="B153" s="401"/>
      <c r="C153" s="401"/>
      <c r="D153" s="402"/>
      <c r="E153" s="363"/>
      <c r="F153" s="21"/>
      <c r="G153" s="21"/>
      <c r="H153" s="22"/>
      <c r="I153" s="5"/>
      <c r="J153" s="7"/>
      <c r="K153" s="7"/>
    </row>
    <row r="154" spans="1:11" ht="16.5" customHeight="1">
      <c r="A154" s="5"/>
      <c r="B154" s="401"/>
      <c r="C154" s="401"/>
      <c r="D154" s="402"/>
      <c r="E154" s="363"/>
      <c r="F154" s="21"/>
      <c r="G154" s="21"/>
      <c r="H154" s="22"/>
      <c r="I154" s="5"/>
      <c r="J154" s="7"/>
      <c r="K154" s="7"/>
    </row>
    <row r="155" spans="1:11" ht="16.5" customHeight="1" thickBot="1">
      <c r="A155" s="5"/>
      <c r="B155" s="401"/>
      <c r="C155" s="401"/>
      <c r="D155" s="402"/>
      <c r="E155" s="364"/>
      <c r="F155" s="27"/>
      <c r="G155" s="27"/>
      <c r="H155" s="28"/>
      <c r="I155" s="5"/>
      <c r="J155" s="7"/>
      <c r="K155" s="7"/>
    </row>
    <row r="156" spans="1:11" ht="11.25" customHeight="1">
      <c r="A156" s="5"/>
      <c r="B156" s="49"/>
      <c r="C156" s="49"/>
      <c r="D156" s="50"/>
      <c r="E156" s="43"/>
      <c r="F156" s="31"/>
      <c r="G156" s="31"/>
      <c r="H156" s="31"/>
      <c r="I156" s="5"/>
      <c r="J156" s="7"/>
      <c r="K156" s="7"/>
    </row>
    <row r="157" spans="1:11" ht="18.75" customHeight="1" thickBot="1">
      <c r="A157" s="14"/>
      <c r="B157" s="15" t="s">
        <v>11</v>
      </c>
      <c r="C157" s="5" t="s">
        <v>194</v>
      </c>
      <c r="D157" s="5"/>
      <c r="E157" s="5"/>
      <c r="F157" s="5"/>
      <c r="G157" s="6"/>
      <c r="H157" s="5"/>
      <c r="I157" s="5"/>
      <c r="J157" s="7"/>
      <c r="K157" s="7"/>
    </row>
    <row r="158" spans="1:11" ht="37.5" customHeight="1" thickBot="1">
      <c r="A158" s="5"/>
      <c r="B158" s="4" t="s">
        <v>4</v>
      </c>
      <c r="E158" s="16"/>
      <c r="F158" s="5"/>
      <c r="G158" s="6"/>
      <c r="H158" s="5"/>
      <c r="I158" s="5"/>
      <c r="J158" s="7"/>
      <c r="K158" s="7"/>
    </row>
    <row r="159" spans="1:11" ht="45" customHeight="1">
      <c r="A159" s="5"/>
      <c r="B159" s="401" t="s">
        <v>204</v>
      </c>
      <c r="C159" s="401"/>
      <c r="D159" s="402"/>
      <c r="E159" s="34" t="s">
        <v>25</v>
      </c>
      <c r="F159" s="18" t="s">
        <v>6</v>
      </c>
      <c r="G159" s="19" t="s">
        <v>7</v>
      </c>
      <c r="H159" s="20" t="s">
        <v>8</v>
      </c>
      <c r="I159" s="5"/>
      <c r="J159" s="7"/>
      <c r="K159" s="7"/>
    </row>
    <row r="160" spans="1:11" ht="82.5" customHeight="1" thickBot="1">
      <c r="A160" s="5"/>
      <c r="B160" s="401"/>
      <c r="C160" s="401"/>
      <c r="D160" s="402"/>
      <c r="E160" s="369"/>
      <c r="F160" s="27"/>
      <c r="G160" s="27"/>
      <c r="H160" s="28"/>
      <c r="I160" s="5"/>
      <c r="J160" s="7"/>
      <c r="K160" s="7"/>
    </row>
    <row r="161" spans="1:11" ht="45" customHeight="1">
      <c r="A161" s="5"/>
      <c r="B161" s="401" t="s">
        <v>13</v>
      </c>
      <c r="C161" s="401"/>
      <c r="D161" s="402"/>
      <c r="E161" s="51" t="s">
        <v>10</v>
      </c>
      <c r="F161" s="52" t="s">
        <v>6</v>
      </c>
      <c r="G161" s="53" t="s">
        <v>7</v>
      </c>
      <c r="H161" s="54" t="s">
        <v>8</v>
      </c>
      <c r="I161" s="5"/>
      <c r="J161" s="7"/>
      <c r="K161" s="7"/>
    </row>
    <row r="162" spans="1:11" ht="16.5" customHeight="1">
      <c r="A162" s="5"/>
      <c r="B162" s="401"/>
      <c r="C162" s="401"/>
      <c r="D162" s="402"/>
      <c r="E162" s="363"/>
      <c r="F162" s="21"/>
      <c r="G162" s="21"/>
      <c r="H162" s="22"/>
      <c r="I162" s="5"/>
      <c r="J162" s="7"/>
      <c r="K162" s="7"/>
    </row>
    <row r="163" spans="1:11" ht="16.5" customHeight="1">
      <c r="A163" s="5"/>
      <c r="B163" s="401"/>
      <c r="C163" s="401"/>
      <c r="D163" s="402"/>
      <c r="E163" s="363"/>
      <c r="F163" s="21"/>
      <c r="G163" s="21"/>
      <c r="H163" s="22"/>
      <c r="I163" s="5"/>
      <c r="J163" s="7"/>
      <c r="K163" s="7"/>
    </row>
    <row r="164" spans="1:11" ht="16.5" customHeight="1">
      <c r="A164" s="5"/>
      <c r="B164" s="401"/>
      <c r="C164" s="401"/>
      <c r="D164" s="402"/>
      <c r="E164" s="363"/>
      <c r="F164" s="21"/>
      <c r="G164" s="21"/>
      <c r="H164" s="22"/>
      <c r="I164" s="5"/>
      <c r="J164" s="7"/>
      <c r="K164" s="7"/>
    </row>
    <row r="165" spans="1:11" ht="16.5" customHeight="1">
      <c r="A165" s="5"/>
      <c r="B165" s="401"/>
      <c r="C165" s="401"/>
      <c r="D165" s="402"/>
      <c r="E165" s="363"/>
      <c r="F165" s="21"/>
      <c r="G165" s="21"/>
      <c r="H165" s="22"/>
      <c r="I165" s="5"/>
      <c r="J165" s="7"/>
      <c r="K165" s="7"/>
    </row>
    <row r="166" spans="1:11" ht="16.5" customHeight="1" thickBot="1">
      <c r="A166" s="5"/>
      <c r="B166" s="401"/>
      <c r="C166" s="401"/>
      <c r="D166" s="402"/>
      <c r="E166" s="364"/>
      <c r="F166" s="27"/>
      <c r="G166" s="27"/>
      <c r="H166" s="28"/>
      <c r="I166" s="5"/>
      <c r="J166" s="7"/>
      <c r="K166" s="7"/>
    </row>
    <row r="167" spans="1:11" ht="22.5" customHeight="1">
      <c r="A167" s="5"/>
      <c r="B167" s="5"/>
      <c r="C167" s="5"/>
      <c r="D167" s="5"/>
      <c r="E167" s="5"/>
      <c r="F167" s="5"/>
      <c r="G167" s="6"/>
      <c r="H167" s="5"/>
      <c r="I167" s="5"/>
      <c r="J167" s="7"/>
      <c r="K167" s="7"/>
    </row>
    <row r="168" spans="1:11" ht="18.75" customHeight="1" thickBot="1">
      <c r="A168" s="13">
        <v>7</v>
      </c>
      <c r="B168" s="13" t="s">
        <v>30</v>
      </c>
      <c r="C168" s="5"/>
      <c r="D168" s="5"/>
      <c r="E168" s="5"/>
      <c r="F168" s="5"/>
      <c r="G168" s="6"/>
      <c r="H168" s="5"/>
      <c r="I168" s="5"/>
      <c r="J168" s="7"/>
      <c r="K168" s="7"/>
    </row>
    <row r="169" spans="1:11" ht="37.5" customHeight="1" thickBot="1">
      <c r="A169" s="5"/>
      <c r="B169" s="425" t="s">
        <v>31</v>
      </c>
      <c r="C169" s="425"/>
      <c r="D169" s="426"/>
      <c r="E169" s="16"/>
      <c r="F169" s="427"/>
      <c r="G169" s="428"/>
      <c r="H169" s="5"/>
      <c r="I169" s="5"/>
      <c r="J169" s="7"/>
      <c r="K169" s="7"/>
    </row>
    <row r="170" spans="1:11" ht="45" customHeight="1">
      <c r="A170" s="5"/>
      <c r="B170" s="401" t="s">
        <v>203</v>
      </c>
      <c r="C170" s="401"/>
      <c r="D170" s="402"/>
      <c r="E170" s="34" t="s">
        <v>25</v>
      </c>
      <c r="F170" s="18" t="s">
        <v>6</v>
      </c>
      <c r="G170" s="19" t="s">
        <v>7</v>
      </c>
      <c r="H170" s="20" t="s">
        <v>8</v>
      </c>
      <c r="I170" s="5"/>
      <c r="J170" s="7"/>
      <c r="K170" s="7"/>
    </row>
    <row r="171" spans="1:11" ht="82.5" customHeight="1" thickBot="1">
      <c r="A171" s="5"/>
      <c r="B171" s="401"/>
      <c r="C171" s="401"/>
      <c r="D171" s="402"/>
      <c r="E171" s="370"/>
      <c r="F171" s="45"/>
      <c r="G171" s="45"/>
      <c r="H171" s="46"/>
      <c r="I171" s="5"/>
      <c r="J171" s="7"/>
      <c r="K171" s="7"/>
    </row>
    <row r="172" spans="1:11" ht="45" customHeight="1">
      <c r="A172" s="5"/>
      <c r="B172" s="401" t="s">
        <v>13</v>
      </c>
      <c r="C172" s="401"/>
      <c r="D172" s="402"/>
      <c r="E172" s="17" t="s">
        <v>10</v>
      </c>
      <c r="F172" s="18" t="s">
        <v>6</v>
      </c>
      <c r="G172" s="19" t="s">
        <v>7</v>
      </c>
      <c r="H172" s="20" t="s">
        <v>8</v>
      </c>
      <c r="I172" s="5"/>
      <c r="J172" s="7"/>
      <c r="K172" s="7"/>
    </row>
    <row r="173" spans="1:11" ht="16.5" customHeight="1">
      <c r="A173" s="5"/>
      <c r="B173" s="401"/>
      <c r="C173" s="401"/>
      <c r="D173" s="402"/>
      <c r="E173" s="363"/>
      <c r="F173" s="21"/>
      <c r="G173" s="21"/>
      <c r="H173" s="22"/>
      <c r="I173" s="5"/>
      <c r="J173" s="7"/>
      <c r="K173" s="7"/>
    </row>
    <row r="174" spans="1:11" ht="16.5" customHeight="1">
      <c r="A174" s="5"/>
      <c r="B174" s="401"/>
      <c r="C174" s="401"/>
      <c r="D174" s="402"/>
      <c r="E174" s="363"/>
      <c r="F174" s="21"/>
      <c r="G174" s="21"/>
      <c r="H174" s="22"/>
      <c r="I174" s="5"/>
      <c r="J174" s="7"/>
      <c r="K174" s="7"/>
    </row>
    <row r="175" spans="1:11" ht="16.5" customHeight="1">
      <c r="A175" s="5"/>
      <c r="B175" s="401"/>
      <c r="C175" s="401"/>
      <c r="D175" s="402"/>
      <c r="E175" s="363"/>
      <c r="F175" s="21"/>
      <c r="G175" s="21"/>
      <c r="H175" s="22"/>
      <c r="I175" s="5"/>
      <c r="J175" s="7"/>
      <c r="K175" s="7"/>
    </row>
    <row r="176" spans="1:11" ht="16.5" customHeight="1">
      <c r="A176" s="5"/>
      <c r="B176" s="401"/>
      <c r="C176" s="401"/>
      <c r="D176" s="402"/>
      <c r="E176" s="363"/>
      <c r="F176" s="21"/>
      <c r="G176" s="21"/>
      <c r="H176" s="22"/>
      <c r="I176" s="5"/>
      <c r="J176" s="7"/>
      <c r="K176" s="7"/>
    </row>
    <row r="177" spans="1:11" ht="16.5" customHeight="1">
      <c r="A177" s="5"/>
      <c r="B177" s="401"/>
      <c r="C177" s="401"/>
      <c r="D177" s="402"/>
      <c r="E177" s="363"/>
      <c r="F177" s="21"/>
      <c r="G177" s="21"/>
      <c r="H177" s="22"/>
      <c r="I177" s="5"/>
      <c r="J177" s="7"/>
      <c r="K177" s="7"/>
    </row>
    <row r="178" spans="1:11" ht="16.5" customHeight="1">
      <c r="A178" s="5"/>
      <c r="B178" s="6"/>
      <c r="C178" s="5"/>
      <c r="D178" s="5"/>
      <c r="E178" s="363"/>
      <c r="F178" s="21"/>
      <c r="G178" s="21"/>
      <c r="H178" s="22"/>
      <c r="I178" s="5"/>
      <c r="J178" s="7"/>
      <c r="K178" s="7"/>
    </row>
    <row r="179" spans="1:11" ht="16.5" customHeight="1">
      <c r="A179" s="5"/>
      <c r="B179" s="6"/>
      <c r="C179" s="5"/>
      <c r="D179" s="5"/>
      <c r="E179" s="363"/>
      <c r="F179" s="21"/>
      <c r="G179" s="21"/>
      <c r="H179" s="22"/>
      <c r="I179" s="5"/>
      <c r="J179" s="7"/>
      <c r="K179" s="7"/>
    </row>
    <row r="180" spans="1:11" ht="16.5" customHeight="1">
      <c r="A180" s="5"/>
      <c r="B180" s="6"/>
      <c r="C180" s="5"/>
      <c r="D180" s="5"/>
      <c r="E180" s="363"/>
      <c r="F180" s="21"/>
      <c r="G180" s="21"/>
      <c r="H180" s="22"/>
      <c r="I180" s="5"/>
      <c r="J180" s="7"/>
      <c r="K180" s="7"/>
    </row>
    <row r="181" spans="1:11" ht="16.5" customHeight="1">
      <c r="A181" s="5"/>
      <c r="B181" s="5"/>
      <c r="C181" s="5"/>
      <c r="D181" s="5"/>
      <c r="E181" s="363"/>
      <c r="F181" s="21"/>
      <c r="G181" s="21"/>
      <c r="H181" s="22"/>
      <c r="I181" s="5"/>
      <c r="J181" s="7"/>
      <c r="K181" s="7"/>
    </row>
    <row r="182" spans="1:11" ht="16.5" customHeight="1" thickBot="1">
      <c r="A182" s="5"/>
      <c r="B182" s="5"/>
      <c r="C182" s="5"/>
      <c r="D182" s="5"/>
      <c r="E182" s="371"/>
      <c r="F182" s="27"/>
      <c r="G182" s="27"/>
      <c r="H182" s="55"/>
      <c r="I182" s="5"/>
      <c r="J182" s="7"/>
      <c r="K182" s="7"/>
    </row>
    <row r="183" spans="1:11" ht="22.5" customHeight="1">
      <c r="A183" s="5"/>
      <c r="B183" s="5"/>
      <c r="C183" s="5"/>
      <c r="D183" s="5"/>
      <c r="E183" s="5"/>
      <c r="F183" s="5"/>
      <c r="G183" s="6"/>
      <c r="H183" s="5"/>
      <c r="I183" s="5"/>
      <c r="J183" s="7"/>
      <c r="K183" s="7"/>
    </row>
    <row r="184" spans="1:11" ht="18.75" customHeight="1" thickBot="1">
      <c r="A184" s="13">
        <v>8</v>
      </c>
      <c r="B184" s="13" t="s">
        <v>32</v>
      </c>
      <c r="C184" s="5"/>
      <c r="D184" s="5"/>
      <c r="E184" s="5"/>
      <c r="F184" s="5"/>
      <c r="G184" s="6"/>
      <c r="H184" s="5"/>
      <c r="I184" s="5"/>
      <c r="J184" s="7"/>
      <c r="K184" s="7"/>
    </row>
    <row r="185" spans="1:11" ht="45" customHeight="1">
      <c r="A185" s="5"/>
      <c r="B185" s="403" t="s">
        <v>236</v>
      </c>
      <c r="C185" s="404"/>
      <c r="D185" s="56" t="s">
        <v>33</v>
      </c>
      <c r="E185" s="57" t="s">
        <v>34</v>
      </c>
      <c r="F185" s="18" t="s">
        <v>6</v>
      </c>
      <c r="G185" s="19" t="s">
        <v>7</v>
      </c>
      <c r="H185" s="20" t="s">
        <v>8</v>
      </c>
      <c r="I185" s="5"/>
      <c r="J185" s="7"/>
      <c r="K185" s="7"/>
    </row>
    <row r="186" spans="1:11" ht="71.25" customHeight="1">
      <c r="A186" s="5"/>
      <c r="B186" s="403"/>
      <c r="C186" s="404"/>
      <c r="D186" s="58"/>
      <c r="E186" s="372"/>
      <c r="F186" s="21"/>
      <c r="G186" s="21"/>
      <c r="H186" s="22"/>
      <c r="I186" s="5"/>
      <c r="J186" s="7"/>
      <c r="K186" s="7"/>
    </row>
    <row r="187" spans="1:11" ht="71.25" customHeight="1" thickBot="1">
      <c r="A187" s="5"/>
      <c r="B187" s="401" t="s">
        <v>237</v>
      </c>
      <c r="C187" s="402"/>
      <c r="D187" s="59"/>
      <c r="E187" s="373"/>
      <c r="F187" s="27"/>
      <c r="G187" s="27"/>
      <c r="H187" s="28"/>
      <c r="I187" s="5"/>
      <c r="J187" s="7"/>
      <c r="K187" s="7"/>
    </row>
    <row r="188" spans="1:11" ht="22.5" customHeight="1">
      <c r="A188" s="5"/>
      <c r="B188" s="5"/>
      <c r="C188" s="5"/>
      <c r="D188" s="5"/>
      <c r="E188" s="5"/>
      <c r="F188" s="5"/>
      <c r="G188" s="6"/>
      <c r="H188" s="5"/>
      <c r="I188" s="5"/>
      <c r="J188" s="7"/>
      <c r="K188" s="7"/>
    </row>
    <row r="189" spans="1:11" ht="18.75" customHeight="1">
      <c r="A189" s="13">
        <v>9</v>
      </c>
      <c r="B189" s="412" t="s">
        <v>35</v>
      </c>
      <c r="C189" s="412"/>
      <c r="D189" s="412"/>
      <c r="E189" s="5"/>
      <c r="F189" s="5"/>
      <c r="G189" s="6"/>
      <c r="H189" s="5"/>
      <c r="I189" s="5"/>
      <c r="J189" s="7"/>
      <c r="K189" s="7"/>
    </row>
    <row r="190" spans="1:11" ht="18.75" customHeight="1" thickBot="1">
      <c r="A190" s="14"/>
      <c r="B190" s="15" t="s">
        <v>3</v>
      </c>
      <c r="C190" s="5"/>
      <c r="D190" s="5"/>
      <c r="E190" s="5"/>
      <c r="F190" s="5"/>
      <c r="G190" s="6"/>
      <c r="H190" s="5"/>
      <c r="I190" s="5"/>
      <c r="J190" s="7"/>
      <c r="K190" s="7"/>
    </row>
    <row r="191" spans="1:11" ht="37.5" customHeight="1" thickBot="1">
      <c r="A191" s="5"/>
      <c r="B191" s="425" t="s">
        <v>4</v>
      </c>
      <c r="C191" s="425"/>
      <c r="D191" s="426"/>
      <c r="E191" s="16"/>
      <c r="F191" s="5"/>
      <c r="G191" s="6"/>
      <c r="H191" s="5"/>
      <c r="I191" s="5"/>
      <c r="J191" s="7"/>
      <c r="K191" s="7"/>
    </row>
    <row r="192" spans="1:11" ht="45" customHeight="1">
      <c r="A192" s="5"/>
      <c r="B192" s="401" t="s">
        <v>204</v>
      </c>
      <c r="C192" s="401"/>
      <c r="D192" s="402"/>
      <c r="E192" s="34" t="s">
        <v>25</v>
      </c>
      <c r="F192" s="18" t="s">
        <v>6</v>
      </c>
      <c r="G192" s="19" t="s">
        <v>7</v>
      </c>
      <c r="H192" s="20" t="s">
        <v>8</v>
      </c>
      <c r="I192" s="5"/>
      <c r="J192" s="7"/>
      <c r="K192" s="7"/>
    </row>
    <row r="193" spans="1:11" ht="82.5" customHeight="1">
      <c r="A193" s="5"/>
      <c r="B193" s="401"/>
      <c r="C193" s="401"/>
      <c r="D193" s="402"/>
      <c r="E193" s="367"/>
      <c r="F193" s="21"/>
      <c r="G193" s="21"/>
      <c r="H193" s="22"/>
      <c r="I193" s="5"/>
      <c r="J193" s="7"/>
      <c r="K193" s="7"/>
    </row>
    <row r="194" spans="1:11" ht="45" customHeight="1">
      <c r="A194" s="5"/>
      <c r="B194" s="401" t="s">
        <v>13</v>
      </c>
      <c r="C194" s="401"/>
      <c r="D194" s="402"/>
      <c r="E194" s="23" t="s">
        <v>10</v>
      </c>
      <c r="F194" s="24" t="s">
        <v>6</v>
      </c>
      <c r="G194" s="25" t="s">
        <v>7</v>
      </c>
      <c r="H194" s="26" t="s">
        <v>8</v>
      </c>
      <c r="I194" s="5"/>
      <c r="J194" s="7"/>
      <c r="K194" s="7"/>
    </row>
    <row r="195" spans="1:11" ht="16.5" customHeight="1">
      <c r="A195" s="5"/>
      <c r="B195" s="401"/>
      <c r="C195" s="401"/>
      <c r="D195" s="402"/>
      <c r="E195" s="363"/>
      <c r="F195" s="21"/>
      <c r="G195" s="21"/>
      <c r="H195" s="22"/>
      <c r="I195" s="5"/>
      <c r="J195" s="7"/>
      <c r="K195" s="7"/>
    </row>
    <row r="196" spans="1:11" ht="16.5" customHeight="1">
      <c r="A196" s="5"/>
      <c r="B196" s="401"/>
      <c r="C196" s="401"/>
      <c r="D196" s="402"/>
      <c r="E196" s="363"/>
      <c r="F196" s="21"/>
      <c r="G196" s="21"/>
      <c r="H196" s="22"/>
      <c r="I196" s="5"/>
      <c r="J196" s="7"/>
      <c r="K196" s="7"/>
    </row>
    <row r="197" spans="1:11" ht="16.5" customHeight="1">
      <c r="A197" s="5"/>
      <c r="B197" s="401"/>
      <c r="C197" s="401"/>
      <c r="D197" s="402"/>
      <c r="E197" s="363"/>
      <c r="F197" s="21"/>
      <c r="G197" s="21"/>
      <c r="H197" s="22"/>
      <c r="I197" s="5"/>
      <c r="J197" s="7"/>
      <c r="K197" s="7"/>
    </row>
    <row r="198" spans="1:11" ht="16.5" customHeight="1">
      <c r="A198" s="5"/>
      <c r="B198" s="401"/>
      <c r="C198" s="401"/>
      <c r="D198" s="402"/>
      <c r="E198" s="363"/>
      <c r="F198" s="21"/>
      <c r="G198" s="21"/>
      <c r="H198" s="22"/>
      <c r="I198" s="5"/>
      <c r="J198" s="7"/>
      <c r="K198" s="7"/>
    </row>
    <row r="199" spans="1:11" ht="16.5" customHeight="1" thickBot="1">
      <c r="A199" s="5"/>
      <c r="B199" s="401"/>
      <c r="C199" s="401"/>
      <c r="D199" s="402"/>
      <c r="E199" s="364"/>
      <c r="F199" s="27"/>
      <c r="G199" s="27"/>
      <c r="H199" s="28"/>
      <c r="I199" s="5"/>
      <c r="J199" s="7"/>
      <c r="K199" s="7"/>
    </row>
    <row r="200" spans="1:11" ht="11.25" customHeight="1">
      <c r="A200" s="5"/>
      <c r="B200" s="60"/>
      <c r="C200" s="60"/>
      <c r="D200" s="61"/>
      <c r="E200" s="43"/>
      <c r="F200" s="31"/>
      <c r="G200" s="31"/>
      <c r="H200" s="31"/>
      <c r="I200" s="5"/>
      <c r="J200" s="7"/>
      <c r="K200" s="7"/>
    </row>
    <row r="201" spans="1:11" ht="18.75" customHeight="1" thickBot="1">
      <c r="A201" s="5"/>
      <c r="B201" s="15" t="s">
        <v>11</v>
      </c>
      <c r="C201" s="5"/>
      <c r="D201" s="5"/>
      <c r="E201" s="5"/>
      <c r="F201" s="5"/>
      <c r="G201" s="6"/>
      <c r="H201" s="5"/>
      <c r="I201" s="5"/>
      <c r="J201" s="7"/>
      <c r="K201" s="7"/>
    </row>
    <row r="202" spans="1:11" ht="37.5" customHeight="1" thickBot="1">
      <c r="A202" s="5"/>
      <c r="B202" s="425" t="s">
        <v>4</v>
      </c>
      <c r="C202" s="425"/>
      <c r="D202" s="426"/>
      <c r="E202" s="16"/>
      <c r="F202" s="5"/>
      <c r="G202" s="6"/>
      <c r="H202" s="5"/>
      <c r="I202" s="5"/>
      <c r="J202" s="7"/>
      <c r="K202" s="7"/>
    </row>
    <row r="203" spans="1:11" ht="45" customHeight="1">
      <c r="A203" s="5"/>
      <c r="B203" s="401" t="s">
        <v>203</v>
      </c>
      <c r="C203" s="401"/>
      <c r="D203" s="402"/>
      <c r="E203" s="34" t="s">
        <v>25</v>
      </c>
      <c r="F203" s="18" t="s">
        <v>6</v>
      </c>
      <c r="G203" s="19" t="s">
        <v>7</v>
      </c>
      <c r="H203" s="20" t="s">
        <v>8</v>
      </c>
      <c r="I203" s="5"/>
      <c r="J203" s="7"/>
      <c r="K203" s="7"/>
    </row>
    <row r="204" spans="1:11" ht="82.5" customHeight="1">
      <c r="A204" s="5"/>
      <c r="B204" s="401"/>
      <c r="C204" s="401"/>
      <c r="D204" s="402"/>
      <c r="E204" s="367"/>
      <c r="F204" s="21"/>
      <c r="G204" s="21"/>
      <c r="H204" s="22"/>
      <c r="I204" s="5"/>
      <c r="J204" s="7"/>
      <c r="K204" s="7"/>
    </row>
    <row r="205" spans="1:11" ht="45" customHeight="1">
      <c r="A205" s="5"/>
      <c r="B205" s="401" t="s">
        <v>13</v>
      </c>
      <c r="C205" s="401"/>
      <c r="D205" s="402"/>
      <c r="E205" s="23" t="s">
        <v>10</v>
      </c>
      <c r="F205" s="24" t="s">
        <v>6</v>
      </c>
      <c r="G205" s="25" t="s">
        <v>7</v>
      </c>
      <c r="H205" s="26" t="s">
        <v>8</v>
      </c>
      <c r="I205" s="5"/>
      <c r="J205" s="7"/>
      <c r="K205" s="7"/>
    </row>
    <row r="206" spans="1:11" ht="16.5" customHeight="1">
      <c r="A206" s="5"/>
      <c r="B206" s="401"/>
      <c r="C206" s="401"/>
      <c r="D206" s="402"/>
      <c r="E206" s="363"/>
      <c r="F206" s="21"/>
      <c r="G206" s="21"/>
      <c r="H206" s="22"/>
      <c r="I206" s="5"/>
      <c r="J206" s="7"/>
      <c r="K206" s="7"/>
    </row>
    <row r="207" spans="1:11" ht="16.5" customHeight="1">
      <c r="A207" s="5"/>
      <c r="B207" s="401"/>
      <c r="C207" s="401"/>
      <c r="D207" s="402"/>
      <c r="E207" s="363"/>
      <c r="F207" s="21"/>
      <c r="G207" s="21"/>
      <c r="H207" s="22"/>
      <c r="I207" s="5"/>
      <c r="J207" s="7"/>
      <c r="K207" s="7"/>
    </row>
    <row r="208" spans="1:11" ht="16.5" customHeight="1">
      <c r="A208" s="5"/>
      <c r="B208" s="401"/>
      <c r="C208" s="401"/>
      <c r="D208" s="402"/>
      <c r="E208" s="363"/>
      <c r="F208" s="21"/>
      <c r="G208" s="21"/>
      <c r="H208" s="22"/>
      <c r="I208" s="5"/>
      <c r="J208" s="7"/>
      <c r="K208" s="7"/>
    </row>
    <row r="209" spans="1:11" ht="16.5" customHeight="1">
      <c r="A209" s="5"/>
      <c r="B209" s="401"/>
      <c r="C209" s="401"/>
      <c r="D209" s="402"/>
      <c r="E209" s="363"/>
      <c r="F209" s="21"/>
      <c r="G209" s="21"/>
      <c r="H209" s="22"/>
      <c r="I209" s="5"/>
      <c r="J209" s="7"/>
      <c r="K209" s="7"/>
    </row>
    <row r="210" spans="1:11" ht="16.5" customHeight="1" thickBot="1">
      <c r="A210" s="5"/>
      <c r="B210" s="401"/>
      <c r="C210" s="401"/>
      <c r="D210" s="402"/>
      <c r="E210" s="364"/>
      <c r="F210" s="27"/>
      <c r="G210" s="27"/>
      <c r="H210" s="28"/>
      <c r="I210" s="5"/>
      <c r="J210" s="7"/>
      <c r="K210" s="7"/>
    </row>
    <row r="211" spans="1:11" ht="11.25" customHeight="1">
      <c r="A211" s="5"/>
      <c r="B211" s="60"/>
      <c r="C211" s="60"/>
      <c r="D211" s="61"/>
      <c r="E211" s="32"/>
      <c r="F211" s="31"/>
      <c r="G211" s="31"/>
      <c r="H211" s="31"/>
      <c r="I211" s="5"/>
      <c r="J211" s="7"/>
      <c r="K211" s="7"/>
    </row>
    <row r="212" spans="1:11" ht="18.75" customHeight="1" thickBot="1">
      <c r="A212" s="5"/>
      <c r="B212" s="33" t="s">
        <v>14</v>
      </c>
      <c r="C212" s="11"/>
      <c r="D212" s="11"/>
      <c r="E212" s="5"/>
      <c r="F212" s="5"/>
      <c r="G212" s="6"/>
      <c r="H212" s="5"/>
      <c r="I212" s="5"/>
      <c r="J212" s="7"/>
      <c r="K212" s="7"/>
    </row>
    <row r="213" spans="1:11" ht="37.5" customHeight="1" thickBot="1">
      <c r="A213" s="5"/>
      <c r="B213" s="425" t="s">
        <v>4</v>
      </c>
      <c r="C213" s="425"/>
      <c r="D213" s="426"/>
      <c r="E213" s="16"/>
      <c r="F213" s="5"/>
      <c r="G213" s="6"/>
      <c r="H213" s="5"/>
      <c r="I213" s="5"/>
      <c r="J213" s="7"/>
      <c r="K213" s="7"/>
    </row>
    <row r="214" spans="1:11" ht="45" customHeight="1">
      <c r="A214" s="5"/>
      <c r="B214" s="401" t="s">
        <v>202</v>
      </c>
      <c r="C214" s="401"/>
      <c r="D214" s="402"/>
      <c r="E214" s="34" t="s">
        <v>25</v>
      </c>
      <c r="F214" s="18" t="s">
        <v>6</v>
      </c>
      <c r="G214" s="19" t="s">
        <v>7</v>
      </c>
      <c r="H214" s="20" t="s">
        <v>8</v>
      </c>
      <c r="I214" s="5"/>
      <c r="J214" s="7"/>
      <c r="K214" s="7"/>
    </row>
    <row r="215" spans="1:11" ht="82.5" customHeight="1">
      <c r="A215" s="5"/>
      <c r="B215" s="401"/>
      <c r="C215" s="401"/>
      <c r="D215" s="402"/>
      <c r="E215" s="367"/>
      <c r="F215" s="21"/>
      <c r="G215" s="21"/>
      <c r="H215" s="22"/>
      <c r="I215" s="5"/>
      <c r="J215" s="7"/>
      <c r="K215" s="7"/>
    </row>
    <row r="216" spans="1:11" ht="45" customHeight="1">
      <c r="A216" s="5"/>
      <c r="B216" s="401" t="s">
        <v>13</v>
      </c>
      <c r="C216" s="401"/>
      <c r="D216" s="402"/>
      <c r="E216" s="23" t="s">
        <v>10</v>
      </c>
      <c r="F216" s="24" t="s">
        <v>6</v>
      </c>
      <c r="G216" s="25" t="s">
        <v>7</v>
      </c>
      <c r="H216" s="26" t="s">
        <v>8</v>
      </c>
      <c r="I216" s="5"/>
      <c r="J216" s="7"/>
      <c r="K216" s="7"/>
    </row>
    <row r="217" spans="1:11" ht="16.5" customHeight="1">
      <c r="A217" s="5"/>
      <c r="B217" s="401"/>
      <c r="C217" s="401"/>
      <c r="D217" s="402"/>
      <c r="E217" s="363"/>
      <c r="F217" s="21"/>
      <c r="G217" s="21"/>
      <c r="H217" s="22"/>
      <c r="I217" s="5"/>
      <c r="J217" s="7"/>
      <c r="K217" s="7"/>
    </row>
    <row r="218" spans="1:11" ht="16.5" customHeight="1">
      <c r="A218" s="5"/>
      <c r="B218" s="401"/>
      <c r="C218" s="401"/>
      <c r="D218" s="402"/>
      <c r="E218" s="363"/>
      <c r="F218" s="21"/>
      <c r="G218" s="21"/>
      <c r="H218" s="22"/>
      <c r="I218" s="5"/>
      <c r="J218" s="7"/>
      <c r="K218" s="7"/>
    </row>
    <row r="219" spans="1:11" ht="16.5" customHeight="1">
      <c r="A219" s="5"/>
      <c r="B219" s="401"/>
      <c r="C219" s="401"/>
      <c r="D219" s="402"/>
      <c r="E219" s="363"/>
      <c r="F219" s="21"/>
      <c r="G219" s="21"/>
      <c r="H219" s="22"/>
      <c r="I219" s="5"/>
      <c r="J219" s="7"/>
      <c r="K219" s="7"/>
    </row>
    <row r="220" spans="1:11" ht="16.5" customHeight="1">
      <c r="A220" s="5"/>
      <c r="B220" s="401"/>
      <c r="C220" s="401"/>
      <c r="D220" s="402"/>
      <c r="E220" s="363"/>
      <c r="F220" s="21"/>
      <c r="G220" s="21"/>
      <c r="H220" s="22"/>
      <c r="I220" s="5"/>
      <c r="J220" s="7"/>
      <c r="K220" s="7"/>
    </row>
    <row r="221" spans="1:11" ht="16.5" customHeight="1" thickBot="1">
      <c r="A221" s="5"/>
      <c r="B221" s="401"/>
      <c r="C221" s="401"/>
      <c r="D221" s="402"/>
      <c r="E221" s="364"/>
      <c r="F221" s="27"/>
      <c r="G221" s="27"/>
      <c r="H221" s="28"/>
      <c r="I221" s="5"/>
      <c r="J221" s="7"/>
      <c r="K221" s="7"/>
    </row>
    <row r="222" spans="1:11" ht="22.5" customHeight="1">
      <c r="A222" s="5"/>
      <c r="B222" s="6"/>
      <c r="C222" s="5"/>
      <c r="D222" s="5"/>
      <c r="E222" s="32"/>
      <c r="F222" s="31"/>
      <c r="G222" s="31"/>
      <c r="H222" s="31"/>
      <c r="I222" s="5"/>
      <c r="J222" s="7"/>
      <c r="K222" s="7"/>
    </row>
    <row r="223" spans="1:11" ht="18.75" customHeight="1">
      <c r="A223" s="412" t="s">
        <v>36</v>
      </c>
      <c r="B223" s="412"/>
      <c r="C223" s="5"/>
      <c r="D223" s="5"/>
      <c r="E223" s="32"/>
      <c r="F223" s="31"/>
      <c r="G223" s="42"/>
      <c r="H223" s="31"/>
      <c r="I223" s="5"/>
      <c r="J223" s="7"/>
      <c r="K223" s="7"/>
    </row>
    <row r="224" spans="1:11" ht="18.75" customHeight="1" thickBot="1">
      <c r="A224" s="13">
        <v>10</v>
      </c>
      <c r="B224" s="13" t="s">
        <v>37</v>
      </c>
      <c r="C224" s="5"/>
      <c r="D224" s="5"/>
      <c r="E224" s="5"/>
      <c r="F224" s="5"/>
      <c r="G224" s="6"/>
      <c r="H224" s="5"/>
      <c r="I224" s="5"/>
      <c r="J224" s="7"/>
      <c r="K224" s="7"/>
    </row>
    <row r="225" spans="1:11" ht="52.5" customHeight="1" thickBot="1">
      <c r="A225" s="5"/>
      <c r="B225" s="403" t="s">
        <v>201</v>
      </c>
      <c r="C225" s="404"/>
      <c r="D225" s="64" t="s">
        <v>33</v>
      </c>
      <c r="E225" s="65" t="s">
        <v>38</v>
      </c>
      <c r="F225" s="66" t="s">
        <v>39</v>
      </c>
      <c r="G225" s="67" t="s">
        <v>40</v>
      </c>
      <c r="H225" s="68" t="s">
        <v>8</v>
      </c>
      <c r="I225" s="5"/>
      <c r="J225" s="7"/>
      <c r="K225" s="7"/>
    </row>
    <row r="226" spans="1:11" ht="20.25" customHeight="1">
      <c r="A226" s="5"/>
      <c r="B226" s="403"/>
      <c r="C226" s="404"/>
      <c r="D226" s="69" t="s">
        <v>41</v>
      </c>
      <c r="E226" s="374" t="s">
        <v>42</v>
      </c>
      <c r="F226" s="70">
        <v>1</v>
      </c>
      <c r="G226" s="70">
        <v>2</v>
      </c>
      <c r="H226" s="71">
        <v>1</v>
      </c>
      <c r="I226" s="5"/>
      <c r="J226" s="7"/>
      <c r="K226" s="7"/>
    </row>
    <row r="227" spans="1:11" ht="20.25" customHeight="1" thickBot="1">
      <c r="A227" s="5"/>
      <c r="B227" s="403"/>
      <c r="C227" s="404"/>
      <c r="D227" s="72" t="s">
        <v>43</v>
      </c>
      <c r="E227" s="375" t="s">
        <v>42</v>
      </c>
      <c r="F227" s="73">
        <v>1</v>
      </c>
      <c r="G227" s="73"/>
      <c r="H227" s="74"/>
      <c r="I227" s="5"/>
      <c r="J227" s="7"/>
      <c r="K227" s="7"/>
    </row>
    <row r="228" spans="1:11" ht="20.25" customHeight="1" thickBot="1">
      <c r="A228" s="5"/>
      <c r="B228" s="403"/>
      <c r="C228" s="404"/>
      <c r="D228" s="75" t="s">
        <v>44</v>
      </c>
      <c r="E228" s="376" t="s">
        <v>45</v>
      </c>
      <c r="F228" s="76">
        <v>1</v>
      </c>
      <c r="G228" s="76">
        <v>0</v>
      </c>
      <c r="H228" s="77">
        <v>0</v>
      </c>
      <c r="I228" s="5"/>
      <c r="J228" s="7"/>
      <c r="K228" s="7"/>
    </row>
    <row r="229" spans="1:11" ht="20.25" customHeight="1">
      <c r="A229" s="5"/>
      <c r="B229" s="403"/>
      <c r="C229" s="404"/>
      <c r="D229" s="78"/>
      <c r="E229" s="377"/>
      <c r="F229" s="79"/>
      <c r="G229" s="79"/>
      <c r="H229" s="80"/>
      <c r="I229" s="5"/>
      <c r="J229" s="7"/>
      <c r="K229" s="7"/>
    </row>
    <row r="230" spans="1:11" ht="20.25" customHeight="1">
      <c r="A230" s="5"/>
      <c r="B230" s="403"/>
      <c r="C230" s="404"/>
      <c r="D230" s="81"/>
      <c r="E230" s="378"/>
      <c r="F230" s="45"/>
      <c r="G230" s="45"/>
      <c r="H230" s="46"/>
      <c r="I230" s="5"/>
      <c r="J230" s="7"/>
      <c r="K230" s="7"/>
    </row>
    <row r="231" spans="1:11" ht="20.25" customHeight="1">
      <c r="A231" s="5"/>
      <c r="B231" s="403"/>
      <c r="C231" s="404"/>
      <c r="D231" s="81"/>
      <c r="E231" s="378"/>
      <c r="F231" s="45"/>
      <c r="G231" s="45"/>
      <c r="H231" s="46"/>
      <c r="I231" s="5"/>
      <c r="J231" s="7"/>
      <c r="K231" s="7"/>
    </row>
    <row r="232" spans="1:11" ht="20.25" customHeight="1">
      <c r="A232" s="5"/>
      <c r="B232" s="403"/>
      <c r="C232" s="404"/>
      <c r="D232" s="81"/>
      <c r="E232" s="378"/>
      <c r="F232" s="45"/>
      <c r="G232" s="45"/>
      <c r="H232" s="46"/>
      <c r="I232" s="5"/>
      <c r="J232" s="7"/>
      <c r="K232" s="7"/>
    </row>
    <row r="233" spans="1:11" ht="20.25" customHeight="1">
      <c r="A233" s="5"/>
      <c r="B233" s="403"/>
      <c r="C233" s="404"/>
      <c r="D233" s="81"/>
      <c r="E233" s="378"/>
      <c r="F233" s="45"/>
      <c r="G233" s="45"/>
      <c r="H233" s="46"/>
      <c r="I233" s="5"/>
      <c r="J233" s="7"/>
      <c r="K233" s="7"/>
    </row>
    <row r="234" spans="1:11" ht="20.25" customHeight="1">
      <c r="A234" s="5"/>
      <c r="B234" s="403"/>
      <c r="C234" s="404"/>
      <c r="D234" s="81"/>
      <c r="E234" s="378"/>
      <c r="F234" s="45"/>
      <c r="G234" s="45"/>
      <c r="H234" s="46"/>
      <c r="I234" s="5"/>
      <c r="J234" s="7"/>
      <c r="K234" s="7"/>
    </row>
    <row r="235" spans="1:11" ht="20.25" customHeight="1">
      <c r="A235" s="5"/>
      <c r="B235" s="62"/>
      <c r="C235" s="63"/>
      <c r="D235" s="81"/>
      <c r="E235" s="378"/>
      <c r="F235" s="45"/>
      <c r="G235" s="45"/>
      <c r="H235" s="46"/>
      <c r="I235" s="5"/>
      <c r="J235" s="7"/>
      <c r="K235" s="7"/>
    </row>
    <row r="236" spans="1:11" ht="20.25" customHeight="1">
      <c r="A236" s="5"/>
      <c r="B236" s="62"/>
      <c r="C236" s="63"/>
      <c r="D236" s="81"/>
      <c r="E236" s="378"/>
      <c r="F236" s="45"/>
      <c r="G236" s="45"/>
      <c r="H236" s="46"/>
      <c r="I236" s="5"/>
      <c r="J236" s="7"/>
      <c r="K236" s="7"/>
    </row>
    <row r="237" spans="1:11" ht="20.25" customHeight="1">
      <c r="A237" s="5"/>
      <c r="B237" s="62"/>
      <c r="C237" s="63"/>
      <c r="D237" s="81"/>
      <c r="E237" s="378"/>
      <c r="F237" s="45"/>
      <c r="G237" s="45"/>
      <c r="H237" s="46"/>
      <c r="I237" s="5"/>
      <c r="J237" s="7"/>
      <c r="K237" s="7"/>
    </row>
    <row r="238" spans="1:11" ht="20.25" customHeight="1">
      <c r="A238" s="5"/>
      <c r="B238" s="62"/>
      <c r="C238" s="63"/>
      <c r="D238" s="81"/>
      <c r="E238" s="378"/>
      <c r="F238" s="45"/>
      <c r="G238" s="45"/>
      <c r="H238" s="46"/>
      <c r="I238" s="5"/>
      <c r="J238" s="7"/>
      <c r="K238" s="7"/>
    </row>
    <row r="239" spans="1:11" ht="20.25" customHeight="1">
      <c r="A239" s="5"/>
      <c r="B239" s="62"/>
      <c r="C239" s="63"/>
      <c r="D239" s="81"/>
      <c r="E239" s="378"/>
      <c r="F239" s="45"/>
      <c r="G239" s="45"/>
      <c r="H239" s="46"/>
      <c r="I239" s="5"/>
      <c r="J239" s="7"/>
      <c r="K239" s="7"/>
    </row>
    <row r="240" spans="1:11" ht="20.25" customHeight="1">
      <c r="A240" s="5"/>
      <c r="B240" s="29"/>
      <c r="C240" s="30"/>
      <c r="D240" s="81"/>
      <c r="E240" s="378"/>
      <c r="F240" s="45"/>
      <c r="G240" s="45"/>
      <c r="H240" s="46"/>
      <c r="I240" s="5"/>
      <c r="J240" s="7"/>
      <c r="K240" s="7"/>
    </row>
    <row r="241" spans="1:11" ht="20.25" customHeight="1">
      <c r="A241" s="5"/>
      <c r="B241" s="29"/>
      <c r="C241" s="30"/>
      <c r="D241" s="81"/>
      <c r="E241" s="378"/>
      <c r="F241" s="45"/>
      <c r="G241" s="45"/>
      <c r="H241" s="46"/>
      <c r="I241" s="5"/>
      <c r="J241" s="7"/>
      <c r="K241" s="7"/>
    </row>
    <row r="242" spans="1:11" ht="20.25" customHeight="1" thickBot="1">
      <c r="A242" s="5"/>
      <c r="B242" s="423"/>
      <c r="C242" s="424"/>
      <c r="D242" s="84"/>
      <c r="E242" s="373"/>
      <c r="F242" s="27"/>
      <c r="G242" s="27"/>
      <c r="H242" s="28"/>
      <c r="I242" s="5"/>
      <c r="J242" s="7"/>
      <c r="K242" s="7"/>
    </row>
    <row r="243" spans="1:11" ht="22.5" customHeight="1">
      <c r="A243" s="5"/>
      <c r="B243" s="5"/>
      <c r="C243" s="5"/>
      <c r="D243" s="5"/>
      <c r="E243" s="5"/>
      <c r="F243" s="5"/>
      <c r="G243" s="6"/>
      <c r="H243" s="5"/>
      <c r="I243" s="5"/>
      <c r="J243" s="7"/>
      <c r="K243" s="7"/>
    </row>
    <row r="244" spans="1:11" ht="18.75" customHeight="1" thickBot="1">
      <c r="A244" s="13">
        <v>11</v>
      </c>
      <c r="B244" s="13" t="s">
        <v>46</v>
      </c>
      <c r="C244" s="5"/>
      <c r="D244" s="5"/>
      <c r="E244" s="5"/>
      <c r="F244" s="5"/>
      <c r="G244" s="6"/>
      <c r="H244" s="5"/>
      <c r="I244" s="5"/>
      <c r="J244" s="7"/>
      <c r="K244" s="7"/>
    </row>
    <row r="245" spans="1:11" ht="52.5" customHeight="1" thickBot="1">
      <c r="A245" s="5"/>
      <c r="B245" s="403" t="s">
        <v>200</v>
      </c>
      <c r="C245" s="403"/>
      <c r="D245" s="404"/>
      <c r="E245" s="340" t="s">
        <v>38</v>
      </c>
      <c r="F245" s="66" t="s">
        <v>47</v>
      </c>
      <c r="G245" s="67" t="s">
        <v>40</v>
      </c>
      <c r="H245" s="68" t="s">
        <v>8</v>
      </c>
      <c r="I245" s="5"/>
      <c r="J245" s="7"/>
      <c r="K245" s="7"/>
    </row>
    <row r="246" spans="1:11" ht="20.25" customHeight="1">
      <c r="A246" s="5"/>
      <c r="B246" s="403"/>
      <c r="C246" s="403"/>
      <c r="D246" s="404"/>
      <c r="E246" s="379"/>
      <c r="F246" s="102"/>
      <c r="G246" s="102"/>
      <c r="H246" s="103"/>
      <c r="I246" s="5"/>
      <c r="J246" s="7"/>
      <c r="K246" s="7"/>
    </row>
    <row r="247" spans="1:11" ht="20.25" customHeight="1">
      <c r="A247" s="5"/>
      <c r="B247" s="403"/>
      <c r="C247" s="403"/>
      <c r="D247" s="404"/>
      <c r="E247" s="363"/>
      <c r="F247" s="21"/>
      <c r="G247" s="21"/>
      <c r="H247" s="22"/>
      <c r="I247" s="5"/>
      <c r="J247" s="7"/>
      <c r="K247" s="7"/>
    </row>
    <row r="248" spans="1:11" ht="20.25" customHeight="1">
      <c r="A248" s="5"/>
      <c r="B248" s="403"/>
      <c r="C248" s="403"/>
      <c r="D248" s="404"/>
      <c r="E248" s="363"/>
      <c r="F248" s="21"/>
      <c r="G248" s="21"/>
      <c r="H248" s="22"/>
      <c r="I248" s="5"/>
      <c r="J248" s="7"/>
      <c r="K248" s="7"/>
    </row>
    <row r="249" spans="1:11" ht="20.25" customHeight="1">
      <c r="A249" s="5"/>
      <c r="B249" s="403"/>
      <c r="C249" s="403"/>
      <c r="D249" s="404"/>
      <c r="E249" s="363"/>
      <c r="F249" s="21"/>
      <c r="G249" s="21"/>
      <c r="H249" s="22"/>
      <c r="I249" s="5"/>
      <c r="J249" s="7"/>
      <c r="K249" s="7"/>
    </row>
    <row r="250" spans="1:11" ht="20.25" customHeight="1">
      <c r="A250" s="5"/>
      <c r="B250" s="82"/>
      <c r="C250" s="82"/>
      <c r="D250" s="339"/>
      <c r="E250" s="363"/>
      <c r="F250" s="21"/>
      <c r="G250" s="21"/>
      <c r="H250" s="22"/>
      <c r="I250" s="5"/>
      <c r="J250" s="7"/>
      <c r="K250" s="7"/>
    </row>
    <row r="251" spans="1:11" ht="20.25" customHeight="1">
      <c r="A251" s="5"/>
      <c r="B251" s="82"/>
      <c r="C251" s="82"/>
      <c r="D251" s="339"/>
      <c r="E251" s="363"/>
      <c r="F251" s="21"/>
      <c r="G251" s="21"/>
      <c r="H251" s="22"/>
      <c r="I251" s="5"/>
      <c r="J251" s="7"/>
      <c r="K251" s="7"/>
    </row>
    <row r="252" spans="1:11" ht="20.25" customHeight="1">
      <c r="A252" s="5"/>
      <c r="B252" s="82"/>
      <c r="C252" s="82"/>
      <c r="D252" s="339"/>
      <c r="E252" s="363"/>
      <c r="F252" s="21"/>
      <c r="G252" s="21"/>
      <c r="H252" s="22"/>
      <c r="I252" s="5"/>
      <c r="J252" s="7"/>
      <c r="K252" s="7"/>
    </row>
    <row r="253" spans="1:11" ht="20.25" customHeight="1">
      <c r="A253" s="5"/>
      <c r="B253" s="62"/>
      <c r="C253" s="62"/>
      <c r="D253" s="106"/>
      <c r="E253" s="363"/>
      <c r="F253" s="21"/>
      <c r="G253" s="21"/>
      <c r="H253" s="22"/>
      <c r="I253" s="5"/>
      <c r="J253" s="7"/>
      <c r="K253" s="7"/>
    </row>
    <row r="254" spans="1:11" ht="20.25" customHeight="1">
      <c r="A254" s="5"/>
      <c r="B254" s="29"/>
      <c r="C254" s="30"/>
      <c r="D254" s="41"/>
      <c r="E254" s="363"/>
      <c r="F254" s="21"/>
      <c r="G254" s="21"/>
      <c r="H254" s="22"/>
      <c r="I254" s="5"/>
      <c r="J254" s="7"/>
      <c r="K254" s="7"/>
    </row>
    <row r="255" spans="1:11" ht="20.25" customHeight="1">
      <c r="A255" s="5"/>
      <c r="B255" s="29"/>
      <c r="C255" s="30"/>
      <c r="D255" s="41"/>
      <c r="E255" s="363"/>
      <c r="F255" s="21"/>
      <c r="G255" s="21"/>
      <c r="H255" s="22"/>
      <c r="I255" s="5"/>
      <c r="J255" s="7"/>
      <c r="K255" s="7"/>
    </row>
    <row r="256" spans="1:11" ht="20.25" customHeight="1">
      <c r="A256" s="5"/>
      <c r="B256" s="29"/>
      <c r="C256" s="30"/>
      <c r="D256" s="41"/>
      <c r="E256" s="363"/>
      <c r="F256" s="21"/>
      <c r="G256" s="21"/>
      <c r="H256" s="22"/>
      <c r="I256" s="5"/>
      <c r="J256" s="7"/>
      <c r="K256" s="7"/>
    </row>
    <row r="257" spans="1:11" ht="20.25" customHeight="1">
      <c r="A257" s="5"/>
      <c r="B257" s="29"/>
      <c r="C257" s="30"/>
      <c r="D257" s="41"/>
      <c r="E257" s="363"/>
      <c r="F257" s="21"/>
      <c r="G257" s="21"/>
      <c r="H257" s="22"/>
      <c r="I257" s="5"/>
      <c r="J257" s="7"/>
      <c r="K257" s="7"/>
    </row>
    <row r="258" spans="1:11" ht="20.25" customHeight="1">
      <c r="A258" s="5"/>
      <c r="B258" s="29"/>
      <c r="C258" s="30"/>
      <c r="D258" s="41"/>
      <c r="E258" s="363"/>
      <c r="F258" s="21"/>
      <c r="G258" s="21"/>
      <c r="H258" s="22"/>
      <c r="I258" s="5"/>
      <c r="J258" s="7"/>
      <c r="K258" s="7"/>
    </row>
    <row r="259" spans="1:11" ht="20.25" customHeight="1">
      <c r="A259" s="5"/>
      <c r="B259" s="29"/>
      <c r="C259" s="30"/>
      <c r="D259" s="41"/>
      <c r="E259" s="363"/>
      <c r="F259" s="21"/>
      <c r="G259" s="21"/>
      <c r="H259" s="22"/>
      <c r="I259" s="5"/>
      <c r="J259" s="7"/>
      <c r="K259" s="7"/>
    </row>
    <row r="260" spans="1:11" ht="20.25" customHeight="1">
      <c r="A260" s="5"/>
      <c r="B260" s="29"/>
      <c r="C260" s="30"/>
      <c r="D260" s="41"/>
      <c r="E260" s="363"/>
      <c r="F260" s="21"/>
      <c r="G260" s="21"/>
      <c r="H260" s="22"/>
      <c r="I260" s="5"/>
      <c r="J260" s="7"/>
      <c r="K260" s="7"/>
    </row>
    <row r="261" spans="1:11" ht="20.25" customHeight="1">
      <c r="A261" s="5"/>
      <c r="B261" s="29"/>
      <c r="C261" s="30"/>
      <c r="D261" s="41"/>
      <c r="E261" s="363"/>
      <c r="F261" s="21"/>
      <c r="G261" s="21"/>
      <c r="H261" s="22"/>
      <c r="I261" s="5"/>
      <c r="J261" s="7"/>
      <c r="K261" s="7"/>
    </row>
    <row r="262" spans="1:11" ht="20.25" customHeight="1" thickBot="1">
      <c r="A262" s="5"/>
      <c r="B262" s="423"/>
      <c r="C262" s="424"/>
      <c r="D262" s="41"/>
      <c r="E262" s="364"/>
      <c r="F262" s="27"/>
      <c r="G262" s="27"/>
      <c r="H262" s="28"/>
      <c r="I262" s="5"/>
      <c r="J262" s="7"/>
      <c r="K262" s="7"/>
    </row>
    <row r="263" spans="1:11" ht="11.25" customHeight="1">
      <c r="A263" s="5"/>
      <c r="B263" s="5"/>
      <c r="C263" s="5"/>
      <c r="D263" s="5"/>
      <c r="E263" s="5"/>
      <c r="F263" s="5"/>
      <c r="G263" s="6"/>
      <c r="H263" s="5"/>
      <c r="I263" s="5"/>
      <c r="J263" s="7"/>
      <c r="K263" s="7"/>
    </row>
    <row r="264" spans="1:11" ht="18.75" customHeight="1" thickBot="1">
      <c r="A264" s="13">
        <v>12</v>
      </c>
      <c r="B264" s="13" t="s">
        <v>48</v>
      </c>
      <c r="C264" s="5"/>
      <c r="D264" s="5"/>
      <c r="E264" s="5"/>
      <c r="F264" s="5"/>
      <c r="G264" s="6"/>
      <c r="H264" s="5"/>
      <c r="I264" s="5"/>
      <c r="J264" s="7"/>
      <c r="K264" s="7"/>
    </row>
    <row r="265" spans="1:11" ht="52.5" customHeight="1" thickBot="1">
      <c r="A265" s="5"/>
      <c r="B265" s="403" t="s">
        <v>226</v>
      </c>
      <c r="C265" s="403"/>
      <c r="D265" s="404"/>
      <c r="E265" s="34" t="s">
        <v>38</v>
      </c>
      <c r="F265" s="85" t="s">
        <v>47</v>
      </c>
      <c r="G265" s="19" t="s">
        <v>40</v>
      </c>
      <c r="H265" s="20" t="s">
        <v>8</v>
      </c>
      <c r="I265" s="362" t="s">
        <v>228</v>
      </c>
      <c r="J265" s="7"/>
      <c r="K265" s="7"/>
    </row>
    <row r="266" spans="1:11" ht="20.25" customHeight="1">
      <c r="A266" s="5"/>
      <c r="B266" s="403"/>
      <c r="C266" s="403"/>
      <c r="D266" s="404"/>
      <c r="E266" s="380"/>
      <c r="F266" s="86"/>
      <c r="G266" s="86"/>
      <c r="H266" s="87"/>
      <c r="I266" s="88"/>
      <c r="J266" s="7"/>
      <c r="K266" s="7"/>
    </row>
    <row r="267" spans="1:11" ht="20.25" customHeight="1">
      <c r="A267" s="5"/>
      <c r="B267" s="403"/>
      <c r="C267" s="403"/>
      <c r="D267" s="404"/>
      <c r="E267" s="366"/>
      <c r="F267" s="45"/>
      <c r="G267" s="45"/>
      <c r="H267" s="46"/>
      <c r="I267" s="89"/>
      <c r="J267" s="7"/>
      <c r="K267" s="7"/>
    </row>
    <row r="268" spans="1:11" ht="20.25" customHeight="1">
      <c r="A268" s="5"/>
      <c r="B268" s="403"/>
      <c r="C268" s="403"/>
      <c r="D268" s="404"/>
      <c r="E268" s="366"/>
      <c r="F268" s="45"/>
      <c r="G268" s="45"/>
      <c r="H268" s="46"/>
      <c r="I268" s="89"/>
      <c r="J268" s="7"/>
      <c r="K268" s="7"/>
    </row>
    <row r="269" spans="1:11" ht="20.25" customHeight="1">
      <c r="A269" s="5"/>
      <c r="B269" s="403"/>
      <c r="C269" s="403"/>
      <c r="D269" s="404"/>
      <c r="E269" s="366"/>
      <c r="F269" s="45"/>
      <c r="G269" s="45"/>
      <c r="H269" s="46"/>
      <c r="I269" s="89"/>
      <c r="J269" s="7"/>
      <c r="K269" s="7"/>
    </row>
    <row r="270" spans="1:11" ht="20.25" customHeight="1">
      <c r="A270" s="5"/>
      <c r="B270" s="403"/>
      <c r="C270" s="403"/>
      <c r="D270" s="404"/>
      <c r="E270" s="366"/>
      <c r="F270" s="45"/>
      <c r="G270" s="45"/>
      <c r="H270" s="46"/>
      <c r="I270" s="89"/>
      <c r="J270" s="7"/>
      <c r="K270" s="7"/>
    </row>
    <row r="271" spans="1:11" ht="20.25" customHeight="1">
      <c r="A271" s="5"/>
      <c r="B271" s="403"/>
      <c r="C271" s="403"/>
      <c r="D271" s="404"/>
      <c r="E271" s="366"/>
      <c r="F271" s="45"/>
      <c r="G271" s="45"/>
      <c r="H271" s="46"/>
      <c r="I271" s="89"/>
      <c r="J271" s="7"/>
      <c r="K271" s="7"/>
    </row>
    <row r="272" spans="1:11" ht="20.25" customHeight="1">
      <c r="A272" s="5"/>
      <c r="B272" s="403"/>
      <c r="C272" s="403"/>
      <c r="D272" s="404"/>
      <c r="E272" s="366"/>
      <c r="F272" s="45"/>
      <c r="G272" s="45"/>
      <c r="H272" s="46"/>
      <c r="I272" s="89"/>
      <c r="J272" s="7"/>
      <c r="K272" s="7"/>
    </row>
    <row r="273" spans="1:11" ht="20.25" customHeight="1">
      <c r="A273" s="5"/>
      <c r="B273" s="62"/>
      <c r="C273" s="62"/>
      <c r="D273" s="63"/>
      <c r="E273" s="366"/>
      <c r="F273" s="45"/>
      <c r="G273" s="45"/>
      <c r="H273" s="46"/>
      <c r="I273" s="89"/>
      <c r="J273" s="7"/>
      <c r="K273" s="7"/>
    </row>
    <row r="274" spans="1:11" ht="20.25" customHeight="1">
      <c r="A274" s="5"/>
      <c r="B274" s="62"/>
      <c r="C274" s="62"/>
      <c r="D274" s="63"/>
      <c r="E274" s="366"/>
      <c r="F274" s="45"/>
      <c r="G274" s="45"/>
      <c r="H274" s="46"/>
      <c r="I274" s="89"/>
      <c r="J274" s="7"/>
      <c r="K274" s="7"/>
    </row>
    <row r="275" spans="1:11" ht="20.25" customHeight="1" thickBot="1">
      <c r="A275" s="5"/>
      <c r="B275" s="62"/>
      <c r="C275" s="62"/>
      <c r="D275" s="63"/>
      <c r="E275" s="366"/>
      <c r="F275" s="45"/>
      <c r="G275" s="45"/>
      <c r="H275" s="46"/>
      <c r="I275" s="89"/>
      <c r="J275" s="7"/>
      <c r="K275" s="7"/>
    </row>
    <row r="276" spans="1:11" ht="20.25" customHeight="1">
      <c r="A276" s="5"/>
      <c r="B276" s="409" t="s">
        <v>227</v>
      </c>
      <c r="C276" s="409"/>
      <c r="D276" s="410"/>
      <c r="E276" s="381"/>
      <c r="F276" s="384"/>
      <c r="G276" s="330"/>
      <c r="H276" s="331"/>
      <c r="I276" s="341"/>
      <c r="J276" s="7"/>
      <c r="K276" s="7"/>
    </row>
    <row r="277" spans="1:11" ht="20.25" customHeight="1">
      <c r="A277" s="5"/>
      <c r="B277" s="409"/>
      <c r="C277" s="409"/>
      <c r="D277" s="410"/>
      <c r="E277" s="382"/>
      <c r="F277" s="385"/>
      <c r="G277" s="333"/>
      <c r="H277" s="334"/>
      <c r="I277" s="332"/>
      <c r="J277" s="7"/>
      <c r="K277" s="7"/>
    </row>
    <row r="278" spans="1:11" ht="20.25" customHeight="1">
      <c r="A278" s="5"/>
      <c r="B278" s="409"/>
      <c r="C278" s="409"/>
      <c r="D278" s="410"/>
      <c r="E278" s="382"/>
      <c r="F278" s="385"/>
      <c r="G278" s="333"/>
      <c r="H278" s="334"/>
      <c r="I278" s="332"/>
      <c r="J278" s="7"/>
      <c r="K278" s="7"/>
    </row>
    <row r="279" spans="1:11" ht="20.25" customHeight="1">
      <c r="A279" s="5"/>
      <c r="B279" s="409"/>
      <c r="C279" s="409"/>
      <c r="D279" s="410"/>
      <c r="E279" s="382"/>
      <c r="F279" s="385"/>
      <c r="G279" s="333"/>
      <c r="H279" s="334"/>
      <c r="I279" s="332"/>
      <c r="J279" s="7"/>
      <c r="K279" s="7"/>
    </row>
    <row r="280" spans="1:11" ht="20.25" customHeight="1" thickBot="1">
      <c r="A280" s="5"/>
      <c r="B280" s="409"/>
      <c r="C280" s="409"/>
      <c r="D280" s="410"/>
      <c r="E280" s="383"/>
      <c r="F280" s="386"/>
      <c r="G280" s="335"/>
      <c r="H280" s="336"/>
      <c r="I280" s="337"/>
      <c r="J280" s="7"/>
      <c r="K280" s="7"/>
    </row>
    <row r="281" spans="1:11" ht="22.5" customHeight="1">
      <c r="A281" s="5"/>
      <c r="B281" s="5"/>
      <c r="C281" s="5"/>
      <c r="D281" s="5"/>
      <c r="E281" s="5"/>
      <c r="F281" s="5"/>
      <c r="G281" s="6"/>
      <c r="H281" s="5"/>
      <c r="I281" s="5"/>
      <c r="J281" s="7"/>
      <c r="K281" s="7"/>
    </row>
    <row r="282" spans="1:11" ht="18.75" customHeight="1" thickBot="1">
      <c r="A282" s="13">
        <v>13</v>
      </c>
      <c r="B282" s="13" t="s">
        <v>49</v>
      </c>
      <c r="C282" s="5"/>
      <c r="D282" s="5"/>
      <c r="E282" s="5"/>
      <c r="F282" s="5"/>
      <c r="G282" s="6"/>
      <c r="H282" s="5"/>
      <c r="I282" s="5"/>
      <c r="J282" s="7"/>
      <c r="K282" s="7"/>
    </row>
    <row r="283" spans="1:11" ht="56.25" customHeight="1">
      <c r="A283" s="5"/>
      <c r="B283" s="398" t="s">
        <v>221</v>
      </c>
      <c r="C283" s="398"/>
      <c r="D283" s="399"/>
      <c r="E283" s="34" t="s">
        <v>38</v>
      </c>
      <c r="F283" s="18" t="s">
        <v>50</v>
      </c>
      <c r="G283" s="19" t="s">
        <v>51</v>
      </c>
      <c r="H283" s="20" t="s">
        <v>8</v>
      </c>
      <c r="I283" s="5"/>
      <c r="J283" s="7"/>
      <c r="K283" s="7"/>
    </row>
    <row r="284" spans="1:11" ht="20.25" customHeight="1">
      <c r="A284" s="5"/>
      <c r="B284" s="398"/>
      <c r="C284" s="398"/>
      <c r="D284" s="399"/>
      <c r="E284" s="363"/>
      <c r="F284" s="21"/>
      <c r="G284" s="21"/>
      <c r="H284" s="22"/>
      <c r="I284" s="5"/>
      <c r="J284" s="7"/>
      <c r="K284" s="7"/>
    </row>
    <row r="285" spans="1:11" ht="20.25" customHeight="1">
      <c r="A285" s="5"/>
      <c r="B285" s="398"/>
      <c r="C285" s="398"/>
      <c r="D285" s="399"/>
      <c r="E285" s="363"/>
      <c r="F285" s="21"/>
      <c r="G285" s="21"/>
      <c r="H285" s="22"/>
      <c r="I285" s="5"/>
      <c r="J285" s="7"/>
      <c r="K285" s="7"/>
    </row>
    <row r="286" spans="1:11" ht="20.25" customHeight="1">
      <c r="A286" s="5"/>
      <c r="B286" s="398"/>
      <c r="C286" s="398"/>
      <c r="D286" s="399"/>
      <c r="E286" s="366"/>
      <c r="F286" s="45"/>
      <c r="G286" s="45"/>
      <c r="H286" s="46"/>
      <c r="I286" s="5"/>
      <c r="J286" s="7"/>
      <c r="K286" s="7"/>
    </row>
    <row r="287" spans="1:11" ht="20.25" customHeight="1">
      <c r="A287" s="5"/>
      <c r="B287" s="398"/>
      <c r="C287" s="398"/>
      <c r="D287" s="399"/>
      <c r="E287" s="363"/>
      <c r="F287" s="21"/>
      <c r="G287" s="21"/>
      <c r="H287" s="22"/>
      <c r="I287" s="5"/>
      <c r="J287" s="7"/>
      <c r="K287" s="7"/>
    </row>
    <row r="288" spans="1:11" ht="20.25" customHeight="1">
      <c r="A288" s="5"/>
      <c r="B288" s="90"/>
      <c r="C288" s="90"/>
      <c r="D288" s="91"/>
      <c r="E288" s="363"/>
      <c r="F288" s="21"/>
      <c r="G288" s="21"/>
      <c r="H288" s="22"/>
      <c r="I288" s="5"/>
      <c r="J288" s="7"/>
      <c r="K288" s="7"/>
    </row>
    <row r="289" spans="1:11" ht="20.25" customHeight="1" thickBot="1">
      <c r="A289" s="5"/>
      <c r="B289" s="82"/>
      <c r="C289" s="82"/>
      <c r="D289" s="83"/>
      <c r="E289" s="364"/>
      <c r="F289" s="27"/>
      <c r="G289" s="27"/>
      <c r="H289" s="28"/>
      <c r="I289" s="5"/>
      <c r="J289" s="7"/>
      <c r="K289" s="7"/>
    </row>
    <row r="290" spans="1:11" ht="7.5" customHeight="1" thickBot="1">
      <c r="A290" s="14"/>
      <c r="B290" s="92"/>
      <c r="C290" s="5"/>
      <c r="D290" s="5"/>
      <c r="E290" s="5"/>
      <c r="F290" s="5"/>
      <c r="G290" s="6"/>
      <c r="H290" s="5"/>
      <c r="I290" s="5"/>
      <c r="J290" s="7"/>
      <c r="K290" s="7"/>
    </row>
    <row r="291" spans="1:11" ht="56.25" customHeight="1">
      <c r="A291" s="5"/>
      <c r="B291" s="398" t="s">
        <v>222</v>
      </c>
      <c r="C291" s="398"/>
      <c r="D291" s="399"/>
      <c r="E291" s="34" t="s">
        <v>38</v>
      </c>
      <c r="F291" s="18" t="s">
        <v>50</v>
      </c>
      <c r="G291" s="19" t="s">
        <v>52</v>
      </c>
      <c r="H291" s="20" t="s">
        <v>8</v>
      </c>
      <c r="I291" s="5"/>
      <c r="J291" s="7"/>
      <c r="K291" s="7"/>
    </row>
    <row r="292" spans="1:11" ht="20.25" customHeight="1">
      <c r="A292" s="5"/>
      <c r="B292" s="398"/>
      <c r="C292" s="398"/>
      <c r="D292" s="399"/>
      <c r="E292" s="363"/>
      <c r="F292" s="21"/>
      <c r="G292" s="21"/>
      <c r="H292" s="22"/>
      <c r="I292" s="5"/>
      <c r="J292" s="7"/>
      <c r="K292" s="7"/>
    </row>
    <row r="293" spans="1:11" ht="20.25" customHeight="1">
      <c r="A293" s="5"/>
      <c r="B293" s="398"/>
      <c r="C293" s="398"/>
      <c r="D293" s="399"/>
      <c r="E293" s="363"/>
      <c r="F293" s="21"/>
      <c r="G293" s="21"/>
      <c r="H293" s="22"/>
      <c r="I293" s="5"/>
      <c r="J293" s="7"/>
      <c r="K293" s="7"/>
    </row>
    <row r="294" spans="1:11" ht="20.25" customHeight="1">
      <c r="A294" s="5"/>
      <c r="B294" s="398"/>
      <c r="C294" s="398"/>
      <c r="D294" s="399"/>
      <c r="E294" s="366"/>
      <c r="F294" s="45"/>
      <c r="G294" s="45"/>
      <c r="H294" s="46"/>
      <c r="I294" s="5"/>
      <c r="J294" s="7"/>
      <c r="K294" s="7"/>
    </row>
    <row r="295" spans="1:11" ht="20.25" customHeight="1">
      <c r="A295" s="5"/>
      <c r="B295" s="398"/>
      <c r="C295" s="398"/>
      <c r="D295" s="399"/>
      <c r="E295" s="363"/>
      <c r="F295" s="21"/>
      <c r="G295" s="21"/>
      <c r="H295" s="22"/>
      <c r="I295" s="5"/>
      <c r="J295" s="7"/>
      <c r="K295" s="7"/>
    </row>
    <row r="296" spans="1:11" ht="20.25" customHeight="1">
      <c r="A296" s="5"/>
      <c r="B296" s="93"/>
      <c r="C296" s="93"/>
      <c r="D296" s="94"/>
      <c r="E296" s="363"/>
      <c r="F296" s="21"/>
      <c r="G296" s="21"/>
      <c r="H296" s="22"/>
      <c r="I296" s="5"/>
      <c r="J296" s="7"/>
      <c r="K296" s="7"/>
    </row>
    <row r="297" spans="1:11" ht="20.25" customHeight="1" thickBot="1">
      <c r="A297" s="5"/>
      <c r="B297" s="62"/>
      <c r="C297" s="62"/>
      <c r="D297" s="63"/>
      <c r="E297" s="364"/>
      <c r="F297" s="27"/>
      <c r="G297" s="27"/>
      <c r="H297" s="28"/>
      <c r="I297" s="5"/>
      <c r="J297" s="7"/>
      <c r="K297" s="7"/>
    </row>
    <row r="298" spans="1:11" ht="7.5" customHeight="1" thickBot="1">
      <c r="A298" s="14"/>
      <c r="B298" s="400"/>
      <c r="C298" s="400"/>
      <c r="D298" s="5"/>
      <c r="E298" s="5"/>
      <c r="F298" s="5"/>
      <c r="G298" s="6"/>
      <c r="H298" s="5"/>
      <c r="I298" s="5"/>
      <c r="J298" s="7"/>
      <c r="K298" s="7"/>
    </row>
    <row r="299" spans="1:11" ht="56.25" customHeight="1">
      <c r="A299" s="5"/>
      <c r="B299" s="398" t="s">
        <v>199</v>
      </c>
      <c r="C299" s="398"/>
      <c r="D299" s="399"/>
      <c r="E299" s="34" t="s">
        <v>38</v>
      </c>
      <c r="F299" s="18" t="s">
        <v>53</v>
      </c>
      <c r="G299" s="19" t="s">
        <v>54</v>
      </c>
      <c r="H299" s="20" t="s">
        <v>8</v>
      </c>
      <c r="I299" s="5"/>
      <c r="J299" s="7"/>
      <c r="K299" s="7"/>
    </row>
    <row r="300" spans="1:11" ht="20.25" customHeight="1">
      <c r="A300" s="5"/>
      <c r="B300" s="398"/>
      <c r="C300" s="398"/>
      <c r="D300" s="399"/>
      <c r="E300" s="363"/>
      <c r="F300" s="21"/>
      <c r="G300" s="21"/>
      <c r="H300" s="22"/>
      <c r="I300" s="5"/>
      <c r="J300" s="7"/>
      <c r="K300" s="7"/>
    </row>
    <row r="301" spans="1:11" ht="20.25" customHeight="1" thickBot="1">
      <c r="A301" s="5"/>
      <c r="B301" s="93"/>
      <c r="C301" s="93"/>
      <c r="D301" s="94"/>
      <c r="E301" s="364"/>
      <c r="F301" s="27"/>
      <c r="G301" s="27"/>
      <c r="H301" s="28"/>
      <c r="I301" s="5"/>
      <c r="J301" s="7"/>
      <c r="K301" s="7"/>
    </row>
    <row r="302" spans="1:11" ht="7.5" customHeight="1" thickBot="1">
      <c r="A302" s="5"/>
      <c r="B302" s="95"/>
      <c r="C302" s="95"/>
      <c r="D302" s="95"/>
      <c r="E302" s="41"/>
      <c r="F302" s="31"/>
      <c r="G302" s="31"/>
      <c r="H302" s="31"/>
      <c r="I302" s="5"/>
      <c r="J302" s="7"/>
      <c r="K302" s="7"/>
    </row>
    <row r="303" spans="1:11" ht="56.25" customHeight="1">
      <c r="A303" s="5"/>
      <c r="B303" s="398" t="s">
        <v>198</v>
      </c>
      <c r="C303" s="398"/>
      <c r="D303" s="399"/>
      <c r="E303" s="34" t="s">
        <v>38</v>
      </c>
      <c r="F303" s="18" t="s">
        <v>53</v>
      </c>
      <c r="G303" s="19" t="s">
        <v>54</v>
      </c>
      <c r="H303" s="20" t="s">
        <v>8</v>
      </c>
      <c r="I303" s="5"/>
      <c r="J303" s="7"/>
      <c r="K303" s="7"/>
    </row>
    <row r="304" spans="1:11" ht="20.25" customHeight="1">
      <c r="A304" s="5"/>
      <c r="B304" s="398"/>
      <c r="C304" s="398"/>
      <c r="D304" s="399"/>
      <c r="E304" s="363"/>
      <c r="F304" s="21"/>
      <c r="G304" s="21"/>
      <c r="H304" s="22"/>
      <c r="I304" s="5"/>
      <c r="J304" s="7"/>
      <c r="K304" s="7"/>
    </row>
    <row r="305" spans="1:11" ht="20.25" customHeight="1">
      <c r="A305" s="5"/>
      <c r="B305" s="93"/>
      <c r="C305" s="93"/>
      <c r="D305" s="94"/>
      <c r="E305" s="363"/>
      <c r="F305" s="21"/>
      <c r="G305" s="21"/>
      <c r="H305" s="22"/>
      <c r="I305" s="5"/>
      <c r="J305" s="7"/>
      <c r="K305" s="7"/>
    </row>
    <row r="306" spans="1:11" ht="20.25" customHeight="1">
      <c r="A306" s="5"/>
      <c r="B306" s="90"/>
      <c r="C306" s="90"/>
      <c r="D306" s="91"/>
      <c r="E306" s="363"/>
      <c r="F306" s="21"/>
      <c r="G306" s="21"/>
      <c r="H306" s="22"/>
      <c r="I306" s="5"/>
      <c r="J306" s="7"/>
      <c r="K306" s="7"/>
    </row>
    <row r="307" spans="1:11" ht="20.25" customHeight="1" thickBot="1">
      <c r="A307" s="5"/>
      <c r="B307" s="93"/>
      <c r="C307" s="93"/>
      <c r="D307" s="94"/>
      <c r="E307" s="364"/>
      <c r="F307" s="27"/>
      <c r="G307" s="27"/>
      <c r="H307" s="28"/>
      <c r="I307" s="5"/>
      <c r="J307" s="7"/>
      <c r="K307" s="7"/>
    </row>
    <row r="308" spans="1:11" ht="22.5" customHeight="1">
      <c r="A308" s="5"/>
      <c r="B308" s="62"/>
      <c r="C308" s="62"/>
      <c r="D308" s="62"/>
      <c r="E308" s="5"/>
      <c r="F308" s="5"/>
      <c r="G308" s="6"/>
      <c r="H308" s="5"/>
      <c r="I308" s="5"/>
      <c r="J308" s="7"/>
      <c r="K308" s="7"/>
    </row>
    <row r="309" spans="1:11" ht="18.75" customHeight="1" thickBot="1">
      <c r="A309" s="13">
        <v>14</v>
      </c>
      <c r="B309" s="13" t="s">
        <v>55</v>
      </c>
      <c r="C309" s="5"/>
      <c r="D309" s="5"/>
      <c r="E309" s="5"/>
      <c r="F309" s="5"/>
      <c r="G309" s="6"/>
      <c r="H309" s="5"/>
      <c r="I309" s="5"/>
      <c r="J309" s="7"/>
      <c r="K309" s="7"/>
    </row>
    <row r="310" spans="1:11" ht="56.25" customHeight="1" thickBot="1">
      <c r="A310" s="5"/>
      <c r="B310" s="401" t="s">
        <v>197</v>
      </c>
      <c r="C310" s="402"/>
      <c r="D310" s="96" t="s">
        <v>33</v>
      </c>
      <c r="E310" s="97" t="s">
        <v>38</v>
      </c>
      <c r="F310" s="98" t="s">
        <v>56</v>
      </c>
      <c r="G310" s="99" t="s">
        <v>57</v>
      </c>
      <c r="H310" s="100" t="s">
        <v>8</v>
      </c>
      <c r="I310" s="5"/>
      <c r="J310" s="7"/>
      <c r="K310" s="7"/>
    </row>
    <row r="311" spans="1:11" ht="20.25" customHeight="1">
      <c r="A311" s="5"/>
      <c r="B311" s="401"/>
      <c r="C311" s="402"/>
      <c r="D311" s="101" t="s">
        <v>58</v>
      </c>
      <c r="E311" s="387"/>
      <c r="F311" s="102"/>
      <c r="G311" s="102"/>
      <c r="H311" s="103"/>
      <c r="I311" s="5"/>
      <c r="J311" s="7"/>
      <c r="K311" s="7"/>
    </row>
    <row r="312" spans="1:11" ht="20.25" customHeight="1">
      <c r="A312" s="5"/>
      <c r="B312" s="401"/>
      <c r="C312" s="402"/>
      <c r="D312" s="104" t="s">
        <v>58</v>
      </c>
      <c r="E312" s="372"/>
      <c r="F312" s="21"/>
      <c r="G312" s="21"/>
      <c r="H312" s="22"/>
      <c r="I312" s="5"/>
      <c r="J312" s="7"/>
      <c r="K312" s="7"/>
    </row>
    <row r="313" spans="1:11" ht="20.25" customHeight="1">
      <c r="A313" s="5"/>
      <c r="B313" s="62"/>
      <c r="C313" s="63"/>
      <c r="D313" s="104" t="s">
        <v>58</v>
      </c>
      <c r="E313" s="372"/>
      <c r="F313" s="21"/>
      <c r="G313" s="21"/>
      <c r="H313" s="22"/>
      <c r="I313" s="5"/>
      <c r="J313" s="7"/>
      <c r="K313" s="7"/>
    </row>
    <row r="314" spans="1:11" ht="20.25" customHeight="1">
      <c r="A314" s="5"/>
      <c r="B314" s="62"/>
      <c r="C314" s="63"/>
      <c r="D314" s="104" t="s">
        <v>58</v>
      </c>
      <c r="E314" s="372"/>
      <c r="F314" s="21"/>
      <c r="G314" s="21"/>
      <c r="H314" s="22"/>
      <c r="I314" s="5"/>
      <c r="J314" s="7"/>
      <c r="K314" s="7"/>
    </row>
    <row r="315" spans="1:11" ht="20.25" customHeight="1">
      <c r="A315" s="5"/>
      <c r="B315" s="62"/>
      <c r="C315" s="63"/>
      <c r="D315" s="104" t="s">
        <v>58</v>
      </c>
      <c r="E315" s="372"/>
      <c r="F315" s="21"/>
      <c r="G315" s="21"/>
      <c r="H315" s="22"/>
      <c r="I315" s="5"/>
      <c r="J315" s="7"/>
      <c r="K315" s="7"/>
    </row>
    <row r="316" spans="1:11" ht="20.25" customHeight="1">
      <c r="A316" s="5"/>
      <c r="B316" s="62"/>
      <c r="C316" s="63"/>
      <c r="D316" s="104" t="s">
        <v>58</v>
      </c>
      <c r="E316" s="372"/>
      <c r="F316" s="21"/>
      <c r="G316" s="21"/>
      <c r="H316" s="22"/>
      <c r="I316" s="5"/>
      <c r="J316" s="7"/>
      <c r="K316" s="7"/>
    </row>
    <row r="317" spans="1:11" ht="20.25" customHeight="1">
      <c r="A317" s="5"/>
      <c r="B317" s="62"/>
      <c r="C317" s="63"/>
      <c r="D317" s="104" t="s">
        <v>58</v>
      </c>
      <c r="E317" s="372"/>
      <c r="F317" s="21"/>
      <c r="G317" s="21"/>
      <c r="H317" s="22"/>
      <c r="I317" s="5"/>
      <c r="J317" s="7"/>
      <c r="K317" s="7"/>
    </row>
    <row r="318" spans="1:11" ht="20.25" customHeight="1">
      <c r="A318" s="5"/>
      <c r="B318" s="62"/>
      <c r="C318" s="63"/>
      <c r="D318" s="104" t="s">
        <v>58</v>
      </c>
      <c r="E318" s="372"/>
      <c r="F318" s="21"/>
      <c r="G318" s="21"/>
      <c r="H318" s="22"/>
      <c r="I318" s="5"/>
      <c r="J318" s="7"/>
      <c r="K318" s="7"/>
    </row>
    <row r="319" spans="1:11" ht="20.25" customHeight="1">
      <c r="A319" s="5"/>
      <c r="B319" s="62"/>
      <c r="C319" s="63"/>
      <c r="D319" s="104" t="s">
        <v>58</v>
      </c>
      <c r="E319" s="372"/>
      <c r="F319" s="21"/>
      <c r="G319" s="21"/>
      <c r="H319" s="22"/>
      <c r="I319" s="5"/>
      <c r="J319" s="7"/>
      <c r="K319" s="7"/>
    </row>
    <row r="320" spans="1:11" ht="20.25" customHeight="1" thickBot="1">
      <c r="A320" s="5"/>
      <c r="B320" s="62"/>
      <c r="C320" s="63"/>
      <c r="D320" s="105" t="s">
        <v>58</v>
      </c>
      <c r="E320" s="373"/>
      <c r="F320" s="27"/>
      <c r="G320" s="27"/>
      <c r="H320" s="28"/>
      <c r="I320" s="5"/>
      <c r="J320" s="7"/>
      <c r="K320" s="7"/>
    </row>
    <row r="321" spans="1:11" ht="20.25" customHeight="1">
      <c r="A321" s="5"/>
      <c r="B321" s="62"/>
      <c r="C321" s="63"/>
      <c r="D321" s="101" t="s">
        <v>59</v>
      </c>
      <c r="E321" s="387"/>
      <c r="F321" s="102"/>
      <c r="G321" s="102"/>
      <c r="H321" s="103"/>
      <c r="I321" s="5"/>
      <c r="J321" s="7"/>
      <c r="K321" s="7"/>
    </row>
    <row r="322" spans="1:11" ht="20.25" customHeight="1">
      <c r="A322" s="5"/>
      <c r="B322" s="62"/>
      <c r="C322" s="63"/>
      <c r="D322" s="104" t="s">
        <v>59</v>
      </c>
      <c r="E322" s="372"/>
      <c r="F322" s="21"/>
      <c r="G322" s="21"/>
      <c r="H322" s="22"/>
      <c r="I322" s="5"/>
      <c r="J322" s="7"/>
      <c r="K322" s="7"/>
    </row>
    <row r="323" spans="1:11" ht="20.25" customHeight="1">
      <c r="A323" s="5"/>
      <c r="B323" s="62"/>
      <c r="C323" s="63"/>
      <c r="D323" s="104" t="s">
        <v>59</v>
      </c>
      <c r="E323" s="372"/>
      <c r="F323" s="21"/>
      <c r="G323" s="21"/>
      <c r="H323" s="22"/>
      <c r="I323" s="5"/>
      <c r="J323" s="7"/>
      <c r="K323" s="7"/>
    </row>
    <row r="324" spans="1:11" ht="20.25" customHeight="1">
      <c r="A324" s="5"/>
      <c r="B324" s="62"/>
      <c r="C324" s="63"/>
      <c r="D324" s="104" t="s">
        <v>59</v>
      </c>
      <c r="E324" s="372"/>
      <c r="F324" s="21"/>
      <c r="G324" s="21"/>
      <c r="H324" s="22"/>
      <c r="I324" s="5"/>
      <c r="J324" s="7"/>
      <c r="K324" s="7"/>
    </row>
    <row r="325" spans="1:11" ht="20.25" customHeight="1">
      <c r="A325" s="5"/>
      <c r="B325" s="62"/>
      <c r="C325" s="63"/>
      <c r="D325" s="104" t="s">
        <v>59</v>
      </c>
      <c r="E325" s="372"/>
      <c r="F325" s="21"/>
      <c r="G325" s="21"/>
      <c r="H325" s="22"/>
      <c r="I325" s="5"/>
      <c r="J325" s="7"/>
      <c r="K325" s="7"/>
    </row>
    <row r="326" spans="1:11" ht="20.25" customHeight="1">
      <c r="A326" s="5"/>
      <c r="B326" s="62"/>
      <c r="C326" s="63"/>
      <c r="D326" s="104" t="s">
        <v>59</v>
      </c>
      <c r="E326" s="372"/>
      <c r="F326" s="21"/>
      <c r="G326" s="21"/>
      <c r="H326" s="22"/>
      <c r="I326" s="5"/>
      <c r="J326" s="7"/>
      <c r="K326" s="7"/>
    </row>
    <row r="327" spans="1:11" ht="20.25" customHeight="1">
      <c r="A327" s="5"/>
      <c r="B327" s="62"/>
      <c r="C327" s="106"/>
      <c r="D327" s="104" t="s">
        <v>59</v>
      </c>
      <c r="E327" s="372"/>
      <c r="F327" s="21"/>
      <c r="G327" s="21"/>
      <c r="H327" s="22"/>
      <c r="I327" s="5"/>
      <c r="J327" s="7"/>
      <c r="K327" s="7"/>
    </row>
    <row r="328" spans="1:11" ht="20.25" customHeight="1" thickBot="1">
      <c r="A328" s="5"/>
      <c r="B328" s="62"/>
      <c r="C328" s="106"/>
      <c r="D328" s="105" t="s">
        <v>59</v>
      </c>
      <c r="E328" s="373"/>
      <c r="F328" s="27"/>
      <c r="G328" s="27"/>
      <c r="H328" s="28"/>
      <c r="I328" s="5"/>
      <c r="J328" s="7"/>
      <c r="K328" s="7"/>
    </row>
    <row r="329" spans="1:11" ht="22.5" customHeight="1">
      <c r="A329" s="5"/>
      <c r="B329" s="5"/>
      <c r="C329" s="5"/>
      <c r="D329" s="5"/>
      <c r="E329" s="5"/>
      <c r="F329" s="5"/>
      <c r="G329" s="6"/>
      <c r="H329" s="5"/>
      <c r="I329" s="5"/>
      <c r="J329" s="7"/>
      <c r="K329" s="7"/>
    </row>
    <row r="330" spans="1:11" ht="18.75" customHeight="1" thickBot="1">
      <c r="A330" s="13">
        <v>15</v>
      </c>
      <c r="B330" s="13" t="s">
        <v>60</v>
      </c>
      <c r="C330" s="5"/>
      <c r="D330" s="5"/>
      <c r="E330" s="5"/>
      <c r="F330" s="5"/>
      <c r="G330" s="6"/>
      <c r="H330" s="5"/>
      <c r="I330" s="5"/>
      <c r="J330" s="7"/>
      <c r="K330" s="7"/>
    </row>
    <row r="331" spans="1:11" ht="60" customHeight="1" thickBot="1">
      <c r="A331" s="5"/>
      <c r="B331" s="421" t="s">
        <v>230</v>
      </c>
      <c r="C331" s="422"/>
      <c r="D331" s="96" t="s">
        <v>33</v>
      </c>
      <c r="E331" s="97" t="s">
        <v>38</v>
      </c>
      <c r="F331" s="98" t="s">
        <v>47</v>
      </c>
      <c r="G331" s="99" t="s">
        <v>57</v>
      </c>
      <c r="H331" s="100" t="s">
        <v>8</v>
      </c>
      <c r="I331" s="361" t="s">
        <v>229</v>
      </c>
      <c r="J331" s="7"/>
      <c r="K331" s="7"/>
    </row>
    <row r="332" spans="1:11" ht="18.75" customHeight="1">
      <c r="A332" s="5"/>
      <c r="B332" s="421"/>
      <c r="C332" s="422"/>
      <c r="D332" s="108" t="s">
        <v>61</v>
      </c>
      <c r="E332" s="377"/>
      <c r="F332" s="79"/>
      <c r="G332" s="79"/>
      <c r="H332" s="80"/>
      <c r="I332" s="80"/>
      <c r="J332" s="7"/>
      <c r="K332" s="7"/>
    </row>
    <row r="333" spans="1:11" ht="18.75" customHeight="1">
      <c r="A333" s="5"/>
      <c r="B333" s="421"/>
      <c r="C333" s="422"/>
      <c r="D333" s="109" t="s">
        <v>62</v>
      </c>
      <c r="E333" s="378"/>
      <c r="F333" s="45"/>
      <c r="G333" s="45"/>
      <c r="H333" s="46"/>
      <c r="I333" s="46"/>
      <c r="J333" s="7"/>
      <c r="K333" s="7"/>
    </row>
    <row r="334" spans="1:11" ht="18.75" customHeight="1">
      <c r="A334" s="5"/>
      <c r="B334" s="421"/>
      <c r="C334" s="422"/>
      <c r="D334" s="109" t="s">
        <v>63</v>
      </c>
      <c r="E334" s="378"/>
      <c r="F334" s="45"/>
      <c r="G334" s="45"/>
      <c r="H334" s="46"/>
      <c r="I334" s="46"/>
      <c r="J334" s="7"/>
      <c r="K334" s="7"/>
    </row>
    <row r="335" spans="1:11" ht="18.75" customHeight="1">
      <c r="A335" s="5"/>
      <c r="B335" s="421"/>
      <c r="C335" s="422"/>
      <c r="D335" s="109" t="s">
        <v>64</v>
      </c>
      <c r="E335" s="378"/>
      <c r="F335" s="45"/>
      <c r="G335" s="45"/>
      <c r="H335" s="46"/>
      <c r="I335" s="46"/>
      <c r="J335" s="7"/>
      <c r="K335" s="7"/>
    </row>
    <row r="336" spans="1:11" ht="18.75" customHeight="1" thickBot="1">
      <c r="A336" s="5"/>
      <c r="B336" s="421"/>
      <c r="C336" s="422"/>
      <c r="D336" s="105" t="s">
        <v>65</v>
      </c>
      <c r="E336" s="373"/>
      <c r="F336" s="27"/>
      <c r="G336" s="27"/>
      <c r="H336" s="28"/>
      <c r="I336" s="28"/>
      <c r="J336" s="7"/>
      <c r="K336" s="7"/>
    </row>
    <row r="337" spans="1:11" ht="18.75" customHeight="1">
      <c r="A337" s="5"/>
      <c r="B337" s="405" t="s">
        <v>193</v>
      </c>
      <c r="C337" s="405"/>
      <c r="D337" s="406" t="s">
        <v>66</v>
      </c>
      <c r="E337" s="381"/>
      <c r="F337" s="384"/>
      <c r="G337" s="330"/>
      <c r="H337" s="331"/>
      <c r="I337" s="332"/>
      <c r="J337" s="7"/>
      <c r="K337" s="7"/>
    </row>
    <row r="338" spans="1:11" ht="18.75" customHeight="1">
      <c r="A338" s="5"/>
      <c r="B338" s="405"/>
      <c r="C338" s="405"/>
      <c r="D338" s="407"/>
      <c r="E338" s="382"/>
      <c r="F338" s="385"/>
      <c r="G338" s="333"/>
      <c r="H338" s="334"/>
      <c r="I338" s="332"/>
      <c r="J338" s="7"/>
      <c r="K338" s="7"/>
    </row>
    <row r="339" spans="1:11" ht="18.75" customHeight="1">
      <c r="A339" s="5"/>
      <c r="B339" s="405"/>
      <c r="C339" s="405"/>
      <c r="D339" s="407"/>
      <c r="E339" s="382"/>
      <c r="F339" s="385"/>
      <c r="G339" s="333"/>
      <c r="H339" s="334"/>
      <c r="I339" s="332"/>
      <c r="J339" s="7"/>
      <c r="K339" s="7"/>
    </row>
    <row r="340" spans="1:11" ht="18.75" customHeight="1">
      <c r="A340" s="5"/>
      <c r="B340" s="405"/>
      <c r="C340" s="405"/>
      <c r="D340" s="407"/>
      <c r="E340" s="382"/>
      <c r="F340" s="385"/>
      <c r="G340" s="333"/>
      <c r="H340" s="334"/>
      <c r="I340" s="332"/>
      <c r="J340" s="7"/>
      <c r="K340" s="7"/>
    </row>
    <row r="341" spans="1:11" ht="18.75" customHeight="1" thickBot="1">
      <c r="A341" s="5"/>
      <c r="B341" s="405"/>
      <c r="C341" s="405"/>
      <c r="D341" s="408"/>
      <c r="E341" s="383"/>
      <c r="F341" s="386"/>
      <c r="G341" s="335"/>
      <c r="H341" s="336"/>
      <c r="I341" s="337"/>
      <c r="J341" s="7"/>
      <c r="K341" s="7"/>
    </row>
    <row r="342" spans="1:11" ht="22.5" customHeight="1">
      <c r="A342" s="5"/>
      <c r="B342" s="62"/>
      <c r="C342" s="62"/>
      <c r="D342" s="5"/>
      <c r="E342" s="5"/>
      <c r="F342" s="5"/>
      <c r="G342" s="6"/>
      <c r="H342" s="5"/>
      <c r="I342" s="5"/>
      <c r="J342" s="7"/>
      <c r="K342" s="7"/>
    </row>
    <row r="343" spans="1:11" ht="18.75" customHeight="1" thickBot="1">
      <c r="A343" s="13">
        <v>16</v>
      </c>
      <c r="B343" s="13" t="s">
        <v>67</v>
      </c>
      <c r="C343" s="5"/>
      <c r="D343" s="5"/>
      <c r="E343" s="5"/>
      <c r="F343" s="5"/>
      <c r="G343" s="6"/>
      <c r="H343" s="5"/>
      <c r="I343" s="5"/>
      <c r="J343" s="7"/>
      <c r="K343" s="7"/>
    </row>
    <row r="344" spans="1:11" ht="60" customHeight="1" thickBot="1">
      <c r="A344" s="5"/>
      <c r="B344" s="401" t="s">
        <v>231</v>
      </c>
      <c r="C344" s="413"/>
      <c r="D344" s="96" t="s">
        <v>33</v>
      </c>
      <c r="E344" s="97" t="s">
        <v>38</v>
      </c>
      <c r="F344" s="98" t="s">
        <v>68</v>
      </c>
      <c r="G344" s="356" t="s">
        <v>223</v>
      </c>
      <c r="H344" s="100" t="s">
        <v>8</v>
      </c>
      <c r="I344" s="357" t="s">
        <v>224</v>
      </c>
      <c r="J344" s="7"/>
      <c r="K344" s="7"/>
    </row>
    <row r="345" spans="1:11" ht="26.25" customHeight="1">
      <c r="A345" s="5"/>
      <c r="B345" s="414"/>
      <c r="C345" s="413"/>
      <c r="D345" s="110" t="s">
        <v>69</v>
      </c>
      <c r="E345" s="388"/>
      <c r="F345" s="111"/>
      <c r="G345" s="102"/>
      <c r="H345" s="342"/>
      <c r="I345" s="342"/>
      <c r="J345" s="7"/>
      <c r="K345" s="7"/>
    </row>
    <row r="346" spans="1:11" ht="26.25" customHeight="1">
      <c r="A346" s="5"/>
      <c r="B346" s="414"/>
      <c r="C346" s="413"/>
      <c r="D346" s="112" t="s">
        <v>70</v>
      </c>
      <c r="E346" s="389"/>
      <c r="F346" s="113"/>
      <c r="G346" s="114"/>
      <c r="H346" s="114"/>
      <c r="I346" s="115"/>
      <c r="J346" s="7"/>
      <c r="K346" s="7"/>
    </row>
    <row r="347" spans="1:11" ht="26.25" customHeight="1">
      <c r="A347" s="5"/>
      <c r="B347" s="414"/>
      <c r="C347" s="413"/>
      <c r="D347" s="112" t="s">
        <v>71</v>
      </c>
      <c r="E347" s="389"/>
      <c r="F347" s="113"/>
      <c r="G347" s="114"/>
      <c r="H347" s="114"/>
      <c r="I347" s="115"/>
      <c r="J347" s="7"/>
      <c r="K347" s="7"/>
    </row>
    <row r="348" spans="1:11" ht="26.25" customHeight="1">
      <c r="A348" s="5"/>
      <c r="B348" s="414"/>
      <c r="C348" s="413"/>
      <c r="D348" s="104" t="s">
        <v>72</v>
      </c>
      <c r="E348" s="390"/>
      <c r="F348" s="21"/>
      <c r="G348" s="116"/>
      <c r="H348" s="116"/>
      <c r="I348" s="115"/>
      <c r="J348" s="7"/>
      <c r="K348" s="7"/>
    </row>
    <row r="349" spans="1:11" ht="26.25" customHeight="1" thickBot="1">
      <c r="A349" s="5"/>
      <c r="B349" s="414"/>
      <c r="C349" s="413"/>
      <c r="D349" s="105" t="s">
        <v>210</v>
      </c>
      <c r="E349" s="391"/>
      <c r="F349" s="27"/>
      <c r="G349" s="117"/>
      <c r="H349" s="117"/>
      <c r="I349" s="118"/>
      <c r="J349" s="7"/>
      <c r="K349" s="7"/>
    </row>
    <row r="350" spans="1:11" ht="60" customHeight="1" thickBot="1">
      <c r="A350" s="5"/>
      <c r="B350" s="62"/>
      <c r="C350" s="119" t="s">
        <v>73</v>
      </c>
      <c r="D350" s="64" t="s">
        <v>33</v>
      </c>
      <c r="E350" s="65" t="s">
        <v>38</v>
      </c>
      <c r="F350" s="66" t="s">
        <v>68</v>
      </c>
      <c r="G350" s="356" t="s">
        <v>223</v>
      </c>
      <c r="H350" s="100" t="s">
        <v>8</v>
      </c>
      <c r="I350" s="357" t="s">
        <v>224</v>
      </c>
      <c r="J350" s="7"/>
      <c r="K350" s="7"/>
    </row>
    <row r="351" spans="1:11" ht="18.75" customHeight="1">
      <c r="A351" s="5"/>
      <c r="B351" s="120"/>
      <c r="C351" s="411"/>
      <c r="D351" s="121"/>
      <c r="E351" s="392"/>
      <c r="F351" s="122"/>
      <c r="G351" s="123"/>
      <c r="H351" s="123"/>
      <c r="I351" s="124"/>
      <c r="J351" s="7"/>
      <c r="K351" s="7"/>
    </row>
    <row r="352" spans="1:11" ht="18.75" customHeight="1">
      <c r="A352" s="5"/>
      <c r="B352" s="120"/>
      <c r="C352" s="411"/>
      <c r="D352" s="125"/>
      <c r="E352" s="390"/>
      <c r="F352" s="21"/>
      <c r="G352" s="116"/>
      <c r="H352" s="116"/>
      <c r="I352" s="115"/>
      <c r="J352" s="7"/>
      <c r="K352" s="7"/>
    </row>
    <row r="353" spans="1:11" ht="18.75" customHeight="1">
      <c r="A353" s="5"/>
      <c r="B353" s="120"/>
      <c r="C353" s="126"/>
      <c r="D353" s="125"/>
      <c r="E353" s="389"/>
      <c r="F353" s="21"/>
      <c r="G353" s="116"/>
      <c r="H353" s="116"/>
      <c r="I353" s="115"/>
      <c r="J353" s="7"/>
      <c r="K353" s="7"/>
    </row>
    <row r="354" spans="1:11" ht="18.75" customHeight="1">
      <c r="A354" s="5"/>
      <c r="B354" s="120"/>
      <c r="C354" s="126"/>
      <c r="D354" s="125"/>
      <c r="E354" s="389"/>
      <c r="F354" s="21"/>
      <c r="G354" s="116"/>
      <c r="H354" s="116"/>
      <c r="I354" s="115"/>
      <c r="J354" s="7"/>
      <c r="K354" s="7"/>
    </row>
    <row r="355" spans="1:11" ht="18.75" customHeight="1">
      <c r="A355" s="5"/>
      <c r="B355" s="120"/>
      <c r="C355" s="126"/>
      <c r="D355" s="125"/>
      <c r="E355" s="389"/>
      <c r="F355" s="21"/>
      <c r="G355" s="116"/>
      <c r="H355" s="116"/>
      <c r="I355" s="115"/>
      <c r="J355" s="7"/>
      <c r="K355" s="7"/>
    </row>
    <row r="356" spans="1:11" ht="18.75" customHeight="1">
      <c r="A356" s="5"/>
      <c r="B356" s="120"/>
      <c r="C356" s="126"/>
      <c r="D356" s="125"/>
      <c r="E356" s="389"/>
      <c r="F356" s="21"/>
      <c r="G356" s="116"/>
      <c r="H356" s="116"/>
      <c r="I356" s="115"/>
      <c r="J356" s="7"/>
      <c r="K356" s="7"/>
    </row>
    <row r="357" spans="1:11" ht="18.75" customHeight="1">
      <c r="A357" s="5"/>
      <c r="B357" s="120"/>
      <c r="C357" s="127"/>
      <c r="D357" s="125"/>
      <c r="E357" s="389"/>
      <c r="F357" s="21"/>
      <c r="G357" s="116"/>
      <c r="H357" s="116"/>
      <c r="I357" s="115"/>
      <c r="J357" s="7"/>
      <c r="K357" s="7"/>
    </row>
    <row r="358" spans="1:11" ht="18.75" customHeight="1">
      <c r="A358" s="5"/>
      <c r="B358" s="120"/>
      <c r="C358" s="127"/>
      <c r="D358" s="125"/>
      <c r="E358" s="393"/>
      <c r="F358" s="21"/>
      <c r="G358" s="116"/>
      <c r="H358" s="116"/>
      <c r="I358" s="115"/>
      <c r="J358" s="7"/>
      <c r="K358" s="7"/>
    </row>
    <row r="359" spans="1:11" ht="18.75" customHeight="1">
      <c r="A359" s="5"/>
      <c r="B359" s="120"/>
      <c r="C359" s="127"/>
      <c r="D359" s="125"/>
      <c r="E359" s="393"/>
      <c r="F359" s="21"/>
      <c r="G359" s="116"/>
      <c r="H359" s="116"/>
      <c r="I359" s="115"/>
      <c r="J359" s="7"/>
      <c r="K359" s="7"/>
    </row>
    <row r="360" spans="1:11" ht="18.75" customHeight="1" thickBot="1">
      <c r="A360" s="5"/>
      <c r="B360" s="120"/>
      <c r="C360" s="127"/>
      <c r="D360" s="84"/>
      <c r="E360" s="391"/>
      <c r="F360" s="27"/>
      <c r="G360" s="117"/>
      <c r="H360" s="117"/>
      <c r="I360" s="118"/>
      <c r="J360" s="7"/>
      <c r="K360" s="7"/>
    </row>
    <row r="361" spans="1:11" ht="20.25" customHeight="1">
      <c r="A361" s="5"/>
      <c r="B361" s="409" t="s">
        <v>225</v>
      </c>
      <c r="C361" s="409"/>
      <c r="D361" s="410"/>
      <c r="E361" s="394"/>
      <c r="F361" s="384"/>
      <c r="G361" s="358"/>
      <c r="H361" s="330"/>
      <c r="I361" s="331"/>
      <c r="J361" s="7"/>
      <c r="K361" s="7"/>
    </row>
    <row r="362" spans="1:11" ht="20.25" customHeight="1">
      <c r="A362" s="5"/>
      <c r="B362" s="409"/>
      <c r="C362" s="409"/>
      <c r="D362" s="410"/>
      <c r="E362" s="394"/>
      <c r="F362" s="385"/>
      <c r="G362" s="359"/>
      <c r="H362" s="333"/>
      <c r="I362" s="334"/>
      <c r="J362" s="7"/>
      <c r="K362" s="7"/>
    </row>
    <row r="363" spans="1:11" ht="20.25" customHeight="1">
      <c r="A363" s="5"/>
      <c r="B363" s="409"/>
      <c r="C363" s="409"/>
      <c r="D363" s="410"/>
      <c r="E363" s="394"/>
      <c r="F363" s="385"/>
      <c r="G363" s="359"/>
      <c r="H363" s="333"/>
      <c r="I363" s="334"/>
      <c r="J363" s="7"/>
      <c r="K363" s="7"/>
    </row>
    <row r="364" spans="1:11" ht="20.25" customHeight="1">
      <c r="A364" s="5"/>
      <c r="B364" s="409"/>
      <c r="C364" s="409"/>
      <c r="D364" s="410"/>
      <c r="E364" s="394"/>
      <c r="F364" s="385"/>
      <c r="G364" s="359"/>
      <c r="H364" s="333"/>
      <c r="I364" s="334"/>
      <c r="J364" s="7"/>
      <c r="K364" s="7"/>
    </row>
    <row r="365" spans="1:11" ht="20.25" customHeight="1" thickBot="1">
      <c r="A365" s="5"/>
      <c r="B365" s="409"/>
      <c r="C365" s="409"/>
      <c r="D365" s="410"/>
      <c r="E365" s="395"/>
      <c r="F365" s="386"/>
      <c r="G365" s="360"/>
      <c r="H365" s="335"/>
      <c r="I365" s="336"/>
      <c r="J365" s="7"/>
      <c r="K365" s="7"/>
    </row>
    <row r="366" spans="1:11" ht="22.5" customHeight="1">
      <c r="A366" s="5"/>
      <c r="B366" s="5"/>
      <c r="C366" s="5"/>
      <c r="D366" s="5"/>
      <c r="E366" s="5"/>
      <c r="F366" s="5"/>
      <c r="G366" s="6"/>
      <c r="H366" s="5"/>
      <c r="I366" s="5"/>
      <c r="J366" s="7"/>
      <c r="K366" s="7"/>
    </row>
    <row r="367" spans="1:11" ht="18.75" customHeight="1">
      <c r="A367" s="412" t="s">
        <v>74</v>
      </c>
      <c r="B367" s="412"/>
      <c r="C367" s="5"/>
      <c r="D367" s="5"/>
      <c r="E367" s="5"/>
      <c r="F367" s="5"/>
      <c r="G367" s="6"/>
      <c r="H367" s="5"/>
      <c r="I367" s="5"/>
      <c r="J367" s="7"/>
      <c r="K367" s="7"/>
    </row>
    <row r="368" spans="1:11" ht="18.75" customHeight="1" thickBot="1">
      <c r="A368" s="13">
        <v>17</v>
      </c>
      <c r="B368" s="13" t="s">
        <v>212</v>
      </c>
      <c r="C368" s="5"/>
      <c r="D368" s="5"/>
      <c r="E368" s="5"/>
      <c r="F368" s="5"/>
      <c r="G368" s="6"/>
      <c r="H368" s="5"/>
      <c r="I368" s="5"/>
      <c r="J368" s="7"/>
      <c r="K368" s="7"/>
    </row>
    <row r="369" spans="1:11" ht="61.5" customHeight="1" thickBot="1">
      <c r="A369" s="5"/>
      <c r="B369" s="401" t="s">
        <v>215</v>
      </c>
      <c r="C369" s="401"/>
      <c r="D369" s="402"/>
      <c r="E369" s="129" t="s">
        <v>38</v>
      </c>
      <c r="F369" s="98" t="s">
        <v>54</v>
      </c>
      <c r="G369" s="345" t="s">
        <v>8</v>
      </c>
      <c r="H369" s="128"/>
      <c r="I369" s="128"/>
      <c r="J369" s="7"/>
      <c r="K369" s="7"/>
    </row>
    <row r="370" spans="1:11" ht="18.75" customHeight="1">
      <c r="A370" s="5"/>
      <c r="B370" s="401"/>
      <c r="C370" s="401"/>
      <c r="D370" s="402"/>
      <c r="E370" s="396"/>
      <c r="F370" s="79"/>
      <c r="G370" s="342"/>
      <c r="H370" s="31"/>
      <c r="I370" s="31"/>
      <c r="J370" s="7"/>
      <c r="K370" s="7"/>
    </row>
    <row r="371" spans="1:11" ht="18.75" customHeight="1">
      <c r="A371" s="5"/>
      <c r="B371" s="401"/>
      <c r="C371" s="401"/>
      <c r="D371" s="402"/>
      <c r="E371" s="366"/>
      <c r="F371" s="45"/>
      <c r="G371" s="328"/>
      <c r="H371" s="31"/>
      <c r="I371" s="31"/>
      <c r="J371" s="7"/>
      <c r="K371" s="7"/>
    </row>
    <row r="372" spans="1:11" ht="18.75" customHeight="1">
      <c r="A372" s="5"/>
      <c r="B372" s="326"/>
      <c r="C372" s="326"/>
      <c r="D372" s="327"/>
      <c r="E372" s="366"/>
      <c r="F372" s="45"/>
      <c r="G372" s="328"/>
      <c r="H372" s="31"/>
      <c r="I372" s="31"/>
      <c r="J372" s="7"/>
      <c r="K372" s="7"/>
    </row>
    <row r="373" spans="1:11" ht="18.75" customHeight="1">
      <c r="A373" s="5"/>
      <c r="B373" s="326"/>
      <c r="C373" s="326"/>
      <c r="D373" s="327"/>
      <c r="E373" s="366"/>
      <c r="F373" s="45"/>
      <c r="G373" s="328"/>
      <c r="H373" s="31"/>
      <c r="I373" s="31"/>
      <c r="J373" s="7"/>
      <c r="K373" s="7"/>
    </row>
    <row r="374" spans="1:11" ht="18.75" customHeight="1">
      <c r="A374" s="5"/>
      <c r="B374" s="326"/>
      <c r="C374" s="326"/>
      <c r="D374" s="327"/>
      <c r="E374" s="366"/>
      <c r="F374" s="45"/>
      <c r="G374" s="328"/>
      <c r="H374" s="31"/>
      <c r="I374" s="31"/>
      <c r="J374" s="7"/>
      <c r="K374" s="7"/>
    </row>
    <row r="375" spans="1:11" ht="18.75" customHeight="1">
      <c r="A375" s="5"/>
      <c r="B375" s="62"/>
      <c r="C375" s="62"/>
      <c r="D375" s="63"/>
      <c r="E375" s="366"/>
      <c r="F375" s="45"/>
      <c r="G375" s="328"/>
      <c r="H375" s="31"/>
      <c r="I375" s="31"/>
      <c r="J375" s="7"/>
      <c r="K375" s="7"/>
    </row>
    <row r="376" spans="1:11" ht="18.75" customHeight="1">
      <c r="A376" s="5"/>
      <c r="B376" s="62"/>
      <c r="C376" s="62"/>
      <c r="D376" s="63"/>
      <c r="E376" s="366"/>
      <c r="F376" s="45"/>
      <c r="G376" s="328"/>
      <c r="H376" s="31"/>
      <c r="I376" s="31"/>
      <c r="J376" s="7"/>
      <c r="K376" s="7"/>
    </row>
    <row r="377" spans="1:11" ht="18.75" customHeight="1">
      <c r="A377" s="5"/>
      <c r="B377" s="62"/>
      <c r="C377" s="62"/>
      <c r="D377" s="63"/>
      <c r="E377" s="366"/>
      <c r="F377" s="45"/>
      <c r="G377" s="328"/>
      <c r="H377" s="31"/>
      <c r="I377" s="31"/>
      <c r="J377" s="7"/>
      <c r="K377" s="7"/>
    </row>
    <row r="378" spans="1:11" ht="18.75" customHeight="1">
      <c r="A378" s="5"/>
      <c r="B378" s="62"/>
      <c r="C378" s="62"/>
      <c r="D378" s="63"/>
      <c r="E378" s="366"/>
      <c r="F378" s="45"/>
      <c r="G378" s="328"/>
      <c r="H378" s="31"/>
      <c r="I378" s="31"/>
      <c r="J378" s="7"/>
      <c r="K378" s="7"/>
    </row>
    <row r="379" spans="1:11" ht="18.600000000000001" customHeight="1" thickBot="1">
      <c r="A379" s="5"/>
      <c r="B379" s="5"/>
      <c r="C379" s="5"/>
      <c r="D379" s="5"/>
      <c r="E379" s="364"/>
      <c r="F379" s="27"/>
      <c r="G379" s="329"/>
      <c r="H379" s="31"/>
      <c r="I379" s="31"/>
      <c r="J379" s="7"/>
      <c r="K379" s="7"/>
    </row>
    <row r="380" spans="1:11" ht="11.25" customHeight="1">
      <c r="A380" s="5"/>
      <c r="B380" s="5"/>
      <c r="C380" s="5"/>
      <c r="D380" s="5"/>
      <c r="E380" s="5"/>
      <c r="F380" s="5"/>
      <c r="G380" s="6"/>
      <c r="H380" s="5"/>
      <c r="I380" s="5"/>
      <c r="J380" s="7"/>
      <c r="K380" s="7"/>
    </row>
    <row r="381" spans="1:11" ht="18.75" customHeight="1" thickBot="1">
      <c r="A381" s="13">
        <v>18</v>
      </c>
      <c r="B381" s="13" t="s">
        <v>213</v>
      </c>
      <c r="C381" s="5"/>
      <c r="D381" s="5"/>
      <c r="E381" s="5"/>
      <c r="F381" s="5"/>
      <c r="G381" s="6"/>
      <c r="H381" s="5"/>
      <c r="I381" s="5"/>
      <c r="J381" s="7"/>
      <c r="K381" s="7"/>
    </row>
    <row r="382" spans="1:11" ht="61.5" customHeight="1" thickBot="1">
      <c r="A382" s="5"/>
      <c r="B382" s="401" t="s">
        <v>233</v>
      </c>
      <c r="C382" s="401"/>
      <c r="D382" s="402"/>
      <c r="E382" s="129" t="s">
        <v>38</v>
      </c>
      <c r="F382" s="85" t="s">
        <v>54</v>
      </c>
      <c r="G382" s="98" t="s">
        <v>232</v>
      </c>
      <c r="H382" s="107" t="s">
        <v>219</v>
      </c>
      <c r="I382" s="5"/>
      <c r="J382" s="7"/>
      <c r="K382" s="7"/>
    </row>
    <row r="383" spans="1:11" ht="18.75" customHeight="1">
      <c r="A383" s="5"/>
      <c r="B383" s="401"/>
      <c r="C383" s="401"/>
      <c r="D383" s="402"/>
      <c r="E383" s="380"/>
      <c r="F383" s="86"/>
      <c r="G383" s="353"/>
      <c r="H383" s="346"/>
      <c r="I383" s="5"/>
      <c r="J383" s="7"/>
      <c r="K383" s="7"/>
    </row>
    <row r="384" spans="1:11" ht="18.75" customHeight="1">
      <c r="A384" s="5"/>
      <c r="B384" s="401"/>
      <c r="C384" s="401"/>
      <c r="D384" s="402"/>
      <c r="E384" s="363"/>
      <c r="F384" s="21"/>
      <c r="G384" s="47"/>
      <c r="H384" s="132"/>
      <c r="I384" s="5"/>
      <c r="J384" s="7"/>
      <c r="K384" s="7"/>
    </row>
    <row r="385" spans="1:11" ht="18.75" customHeight="1">
      <c r="A385" s="5"/>
      <c r="B385" s="5"/>
      <c r="C385" s="5"/>
      <c r="D385" s="5"/>
      <c r="E385" s="363"/>
      <c r="F385" s="21"/>
      <c r="G385" s="47"/>
      <c r="H385" s="132"/>
      <c r="I385" s="5"/>
      <c r="J385" s="7"/>
      <c r="K385" s="7"/>
    </row>
    <row r="386" spans="1:11" ht="18.75" customHeight="1">
      <c r="A386" s="5"/>
      <c r="B386" s="5"/>
      <c r="C386" s="5"/>
      <c r="D386" s="5"/>
      <c r="E386" s="363"/>
      <c r="F386" s="21"/>
      <c r="G386" s="354"/>
      <c r="H386" s="132"/>
      <c r="I386" s="5"/>
      <c r="J386" s="7"/>
      <c r="K386" s="7"/>
    </row>
    <row r="387" spans="1:11" ht="18.75" customHeight="1">
      <c r="A387" s="5"/>
      <c r="B387" s="5"/>
      <c r="C387" s="5"/>
      <c r="D387" s="5"/>
      <c r="E387" s="363"/>
      <c r="F387" s="21"/>
      <c r="G387" s="355"/>
      <c r="H387" s="132"/>
      <c r="I387" s="5"/>
      <c r="J387" s="7"/>
      <c r="K387" s="7"/>
    </row>
    <row r="388" spans="1:11" ht="18.75" customHeight="1">
      <c r="A388" s="5"/>
      <c r="B388" s="5"/>
      <c r="C388" s="5"/>
      <c r="D388" s="5"/>
      <c r="E388" s="363"/>
      <c r="F388" s="21"/>
      <c r="G388" s="355"/>
      <c r="H388" s="132"/>
      <c r="I388" s="5"/>
      <c r="J388" s="7"/>
      <c r="K388" s="7"/>
    </row>
    <row r="389" spans="1:11" ht="18.75" customHeight="1">
      <c r="A389" s="5"/>
      <c r="B389" s="5"/>
      <c r="C389" s="5"/>
      <c r="D389" s="5"/>
      <c r="E389" s="363"/>
      <c r="F389" s="21"/>
      <c r="G389" s="355"/>
      <c r="H389" s="132"/>
      <c r="I389" s="5"/>
      <c r="J389" s="7"/>
      <c r="K389" s="7"/>
    </row>
    <row r="390" spans="1:11" ht="18.75" customHeight="1">
      <c r="A390" s="5"/>
      <c r="B390" s="5"/>
      <c r="C390" s="5"/>
      <c r="D390" s="5"/>
      <c r="E390" s="363"/>
      <c r="F390" s="21"/>
      <c r="G390" s="355"/>
      <c r="H390" s="132"/>
      <c r="I390" s="5"/>
      <c r="J390" s="7"/>
      <c r="K390" s="7"/>
    </row>
    <row r="391" spans="1:11" ht="18.75" customHeight="1">
      <c r="A391" s="5"/>
      <c r="B391" s="5"/>
      <c r="C391" s="5"/>
      <c r="D391" s="5"/>
      <c r="E391" s="363"/>
      <c r="F391" s="21"/>
      <c r="G391" s="355"/>
      <c r="H391" s="132"/>
      <c r="I391" s="5"/>
      <c r="J391" s="7"/>
      <c r="K391" s="7"/>
    </row>
    <row r="392" spans="1:11" ht="18.75" customHeight="1">
      <c r="A392" s="5"/>
      <c r="B392" s="5"/>
      <c r="C392" s="5"/>
      <c r="D392" s="5"/>
      <c r="E392" s="363"/>
      <c r="F392" s="21"/>
      <c r="G392" s="355"/>
      <c r="H392" s="132"/>
      <c r="I392" s="5"/>
      <c r="J392" s="7"/>
      <c r="K392" s="7"/>
    </row>
    <row r="393" spans="1:11" ht="18.75" customHeight="1">
      <c r="A393" s="5"/>
      <c r="B393" s="5"/>
      <c r="C393" s="5"/>
      <c r="D393" s="5"/>
      <c r="E393" s="363"/>
      <c r="F393" s="21"/>
      <c r="G393" s="355"/>
      <c r="H393" s="132"/>
      <c r="I393" s="31"/>
      <c r="J393" s="7"/>
      <c r="K393" s="7"/>
    </row>
    <row r="394" spans="1:11" ht="18.75" customHeight="1">
      <c r="A394" s="5"/>
      <c r="B394" s="5"/>
      <c r="C394" s="5"/>
      <c r="D394" s="5"/>
      <c r="E394" s="396"/>
      <c r="F394" s="79"/>
      <c r="G394" s="355"/>
      <c r="H394" s="132"/>
      <c r="I394" s="31"/>
      <c r="J394" s="7"/>
      <c r="K394" s="7"/>
    </row>
    <row r="395" spans="1:11" ht="18.75" customHeight="1">
      <c r="A395" s="5"/>
      <c r="B395" s="5"/>
      <c r="C395" s="5"/>
      <c r="D395" s="5"/>
      <c r="E395" s="366"/>
      <c r="F395" s="45"/>
      <c r="G395" s="355"/>
      <c r="H395" s="132"/>
      <c r="I395" s="31"/>
      <c r="J395" s="7"/>
      <c r="K395" s="7"/>
    </row>
    <row r="396" spans="1:11" ht="18.75" customHeight="1">
      <c r="A396" s="5"/>
      <c r="B396" s="5"/>
      <c r="C396" s="5"/>
      <c r="D396" s="5"/>
      <c r="E396" s="363"/>
      <c r="F396" s="21"/>
      <c r="G396" s="355"/>
      <c r="H396" s="132"/>
      <c r="I396" s="31"/>
      <c r="J396" s="7"/>
      <c r="K396" s="7"/>
    </row>
    <row r="397" spans="1:11" ht="18.75" customHeight="1" thickBot="1">
      <c r="A397" s="5"/>
      <c r="B397" s="5"/>
      <c r="C397" s="5"/>
      <c r="D397" s="5"/>
      <c r="E397" s="364"/>
      <c r="F397" s="27"/>
      <c r="G397" s="48"/>
      <c r="H397" s="133"/>
      <c r="I397" s="31"/>
      <c r="J397" s="7"/>
      <c r="K397" s="7"/>
    </row>
    <row r="398" spans="1:11" ht="11.25" customHeight="1">
      <c r="A398" s="5"/>
      <c r="B398" s="5"/>
      <c r="C398" s="5"/>
      <c r="D398" s="5"/>
      <c r="E398" s="5"/>
      <c r="F398" s="5"/>
      <c r="G398" s="6"/>
      <c r="H398" s="5"/>
      <c r="I398" s="5"/>
      <c r="J398" s="7"/>
      <c r="K398" s="7"/>
    </row>
    <row r="399" spans="1:11" ht="18.75" customHeight="1" thickBot="1">
      <c r="A399" s="13">
        <v>19</v>
      </c>
      <c r="B399" s="13" t="s">
        <v>214</v>
      </c>
      <c r="C399" s="5"/>
      <c r="D399" s="5"/>
      <c r="E399" s="5"/>
      <c r="F399" s="5"/>
      <c r="G399" s="6"/>
      <c r="H399" s="5"/>
      <c r="I399" s="5"/>
      <c r="J399" s="7"/>
      <c r="K399" s="7"/>
    </row>
    <row r="400" spans="1:11" ht="61.5" customHeight="1" thickBot="1">
      <c r="A400" s="5"/>
      <c r="B400" s="420" t="s">
        <v>234</v>
      </c>
      <c r="C400" s="402"/>
      <c r="D400" s="96" t="s">
        <v>33</v>
      </c>
      <c r="E400" s="129" t="s">
        <v>38</v>
      </c>
      <c r="F400" s="85" t="s">
        <v>54</v>
      </c>
      <c r="G400" s="98" t="s">
        <v>232</v>
      </c>
      <c r="H400" s="347" t="s">
        <v>219</v>
      </c>
      <c r="I400" s="31"/>
      <c r="J400" s="7"/>
      <c r="K400" s="7"/>
    </row>
    <row r="401" spans="1:11" ht="18.75" customHeight="1">
      <c r="A401" s="5"/>
      <c r="B401" s="420"/>
      <c r="C401" s="402"/>
      <c r="D401" s="415" t="s">
        <v>216</v>
      </c>
      <c r="E401" s="379"/>
      <c r="F401" s="102"/>
      <c r="G401" s="353"/>
      <c r="H401" s="348"/>
      <c r="I401" s="31"/>
      <c r="J401" s="7"/>
      <c r="K401" s="7"/>
    </row>
    <row r="402" spans="1:11" ht="18.75" customHeight="1">
      <c r="A402" s="5"/>
      <c r="B402" s="420"/>
      <c r="C402" s="402"/>
      <c r="D402" s="416"/>
      <c r="E402" s="365"/>
      <c r="F402" s="21"/>
      <c r="G402" s="47"/>
      <c r="H402" s="349"/>
      <c r="I402" s="31"/>
      <c r="J402" s="7"/>
      <c r="K402" s="7"/>
    </row>
    <row r="403" spans="1:11" ht="18.75" customHeight="1">
      <c r="A403" s="5"/>
      <c r="B403" s="60"/>
      <c r="C403" s="60"/>
      <c r="D403" s="416"/>
      <c r="E403" s="365"/>
      <c r="F403" s="21"/>
      <c r="G403" s="47"/>
      <c r="H403" s="349"/>
      <c r="I403" s="31"/>
      <c r="J403" s="7"/>
      <c r="K403" s="7"/>
    </row>
    <row r="404" spans="1:11" ht="18.75" customHeight="1">
      <c r="A404" s="5"/>
      <c r="B404" s="60"/>
      <c r="C404" s="60"/>
      <c r="D404" s="416"/>
      <c r="E404" s="365"/>
      <c r="F404" s="79"/>
      <c r="G404" s="354"/>
      <c r="H404" s="350"/>
      <c r="I404" s="31"/>
      <c r="J404" s="7"/>
      <c r="K404" s="7"/>
    </row>
    <row r="405" spans="1:11" ht="18.75" customHeight="1">
      <c r="A405" s="5"/>
      <c r="B405" s="60"/>
      <c r="C405" s="60"/>
      <c r="D405" s="417"/>
      <c r="E405" s="363"/>
      <c r="F405" s="45"/>
      <c r="G405" s="355"/>
      <c r="H405" s="351"/>
      <c r="I405" s="31"/>
      <c r="J405" s="7"/>
      <c r="K405" s="7"/>
    </row>
    <row r="406" spans="1:11" ht="18.75" customHeight="1">
      <c r="A406" s="5"/>
      <c r="B406" s="60"/>
      <c r="C406" s="60"/>
      <c r="D406" s="418" t="s">
        <v>217</v>
      </c>
      <c r="E406" s="363"/>
      <c r="F406" s="45"/>
      <c r="G406" s="355"/>
      <c r="H406" s="351"/>
      <c r="I406" s="31"/>
      <c r="J406" s="7"/>
      <c r="K406" s="7"/>
    </row>
    <row r="407" spans="1:11" ht="18.75" customHeight="1">
      <c r="A407" s="5"/>
      <c r="B407" s="60"/>
      <c r="C407" s="60"/>
      <c r="D407" s="416"/>
      <c r="E407" s="366"/>
      <c r="F407" s="45"/>
      <c r="G407" s="355"/>
      <c r="H407" s="351"/>
      <c r="I407" s="31"/>
      <c r="J407" s="7"/>
      <c r="K407" s="7"/>
    </row>
    <row r="408" spans="1:11" ht="18.75" customHeight="1">
      <c r="A408" s="5"/>
      <c r="B408" s="60"/>
      <c r="C408" s="60"/>
      <c r="D408" s="416"/>
      <c r="E408" s="366"/>
      <c r="F408" s="45"/>
      <c r="G408" s="355"/>
      <c r="H408" s="351"/>
      <c r="I408" s="31"/>
      <c r="J408" s="7"/>
      <c r="K408" s="7"/>
    </row>
    <row r="409" spans="1:11" ht="18.75" customHeight="1">
      <c r="A409" s="5"/>
      <c r="B409" s="60"/>
      <c r="C409" s="60"/>
      <c r="D409" s="416"/>
      <c r="E409" s="366"/>
      <c r="F409" s="45"/>
      <c r="G409" s="355"/>
      <c r="H409" s="351"/>
      <c r="I409" s="31"/>
      <c r="J409" s="7"/>
      <c r="K409" s="7"/>
    </row>
    <row r="410" spans="1:11" ht="18.75" customHeight="1" thickBot="1">
      <c r="A410" s="5"/>
      <c r="B410" s="60"/>
      <c r="C410" s="60"/>
      <c r="D410" s="419"/>
      <c r="E410" s="364"/>
      <c r="F410" s="27"/>
      <c r="G410" s="48"/>
      <c r="H410" s="352"/>
      <c r="I410" s="31"/>
      <c r="J410" s="7"/>
      <c r="K410" s="7"/>
    </row>
    <row r="411" spans="1:11" ht="18.75" customHeight="1">
      <c r="A411" s="5"/>
      <c r="B411" s="60"/>
      <c r="C411" s="60"/>
      <c r="D411" s="41"/>
      <c r="E411" s="5"/>
      <c r="F411" s="5"/>
      <c r="G411" s="6"/>
      <c r="H411" s="31"/>
      <c r="I411" s="31"/>
      <c r="J411" s="7"/>
      <c r="K411" s="7"/>
    </row>
    <row r="412" spans="1:11" ht="18.75" customHeight="1" thickBot="1">
      <c r="A412" s="13">
        <v>20</v>
      </c>
      <c r="B412" s="13" t="s">
        <v>209</v>
      </c>
      <c r="C412" s="5"/>
      <c r="D412" s="5"/>
      <c r="E412" s="5"/>
      <c r="F412" s="5"/>
      <c r="G412" s="6"/>
      <c r="H412" s="5"/>
      <c r="I412" s="5"/>
      <c r="J412" s="7"/>
      <c r="K412" s="7"/>
    </row>
    <row r="413" spans="1:11" ht="61.5" customHeight="1" thickBot="1">
      <c r="A413" s="5"/>
      <c r="B413" s="403" t="s">
        <v>235</v>
      </c>
      <c r="C413" s="403"/>
      <c r="D413" s="404"/>
      <c r="E413" s="129" t="s">
        <v>38</v>
      </c>
      <c r="F413" s="85" t="s">
        <v>54</v>
      </c>
      <c r="G413" s="98" t="s">
        <v>232</v>
      </c>
      <c r="H413" s="107" t="s">
        <v>219</v>
      </c>
      <c r="I413" s="5"/>
      <c r="J413" s="7"/>
      <c r="K413" s="7"/>
    </row>
    <row r="414" spans="1:11" ht="18.75" customHeight="1">
      <c r="A414" s="5"/>
      <c r="B414" s="403"/>
      <c r="C414" s="403"/>
      <c r="D414" s="404"/>
      <c r="E414" s="397"/>
      <c r="F414" s="122"/>
      <c r="G414" s="353"/>
      <c r="H414" s="130"/>
      <c r="I414" s="5"/>
      <c r="J414" s="7"/>
      <c r="K414" s="7"/>
    </row>
    <row r="415" spans="1:11" ht="18.75" customHeight="1">
      <c r="A415" s="5"/>
      <c r="B415" s="403"/>
      <c r="C415" s="403"/>
      <c r="D415" s="404"/>
      <c r="E415" s="366"/>
      <c r="F415" s="45"/>
      <c r="G415" s="47"/>
      <c r="H415" s="131"/>
      <c r="I415" s="5"/>
      <c r="J415" s="7"/>
      <c r="K415" s="7"/>
    </row>
    <row r="416" spans="1:11" ht="18.75" customHeight="1">
      <c r="A416" s="5"/>
      <c r="B416" s="5"/>
      <c r="C416" s="5"/>
      <c r="D416" s="5"/>
      <c r="E416" s="366"/>
      <c r="F416" s="45"/>
      <c r="G416" s="47"/>
      <c r="H416" s="131"/>
      <c r="I416" s="5"/>
      <c r="J416" s="7"/>
      <c r="K416" s="7"/>
    </row>
    <row r="417" spans="1:11" ht="18.75" customHeight="1">
      <c r="A417" s="5"/>
      <c r="B417" s="5"/>
      <c r="C417" s="5"/>
      <c r="D417" s="5"/>
      <c r="E417" s="363"/>
      <c r="F417" s="21"/>
      <c r="G417" s="354"/>
      <c r="H417" s="132"/>
      <c r="I417" s="5"/>
      <c r="J417" s="7"/>
      <c r="K417" s="7"/>
    </row>
    <row r="418" spans="1:11" ht="18.75" customHeight="1" thickBot="1">
      <c r="A418" s="5"/>
      <c r="B418" s="5"/>
      <c r="C418" s="5"/>
      <c r="D418" s="5"/>
      <c r="E418" s="364"/>
      <c r="F418" s="27"/>
      <c r="G418" s="48"/>
      <c r="H418" s="133"/>
      <c r="I418" s="5"/>
      <c r="J418" s="7"/>
      <c r="K418" s="7"/>
    </row>
    <row r="419" spans="1:11">
      <c r="A419" s="5"/>
      <c r="B419" s="5"/>
      <c r="C419" s="5"/>
      <c r="D419" s="5"/>
      <c r="E419" s="5"/>
      <c r="F419" s="5"/>
      <c r="G419" s="5"/>
      <c r="H419" s="5"/>
      <c r="I419" s="5"/>
      <c r="J419" s="7"/>
      <c r="K419" s="7"/>
    </row>
  </sheetData>
  <mergeCells count="70">
    <mergeCell ref="B80:D81"/>
    <mergeCell ref="B82:D87"/>
    <mergeCell ref="B40:D41"/>
    <mergeCell ref="B42:D47"/>
    <mergeCell ref="B50:D51"/>
    <mergeCell ref="B57:D58"/>
    <mergeCell ref="B59:D64"/>
    <mergeCell ref="B20:D25"/>
    <mergeCell ref="B28:D28"/>
    <mergeCell ref="B29:D30"/>
    <mergeCell ref="B31:D36"/>
    <mergeCell ref="B39:D39"/>
    <mergeCell ref="B18:D19"/>
    <mergeCell ref="A1:I1"/>
    <mergeCell ref="A3:I8"/>
    <mergeCell ref="B10:D10"/>
    <mergeCell ref="A14:B14"/>
    <mergeCell ref="B17:D17"/>
    <mergeCell ref="B216:D221"/>
    <mergeCell ref="A223:B223"/>
    <mergeCell ref="F169:G169"/>
    <mergeCell ref="B101:D101"/>
    <mergeCell ref="B102:D103"/>
    <mergeCell ref="B104:D109"/>
    <mergeCell ref="B126:D127"/>
    <mergeCell ref="B128:D133"/>
    <mergeCell ref="B147:D147"/>
    <mergeCell ref="B148:D149"/>
    <mergeCell ref="B150:D155"/>
    <mergeCell ref="B159:D160"/>
    <mergeCell ref="B161:D166"/>
    <mergeCell ref="B169:D169"/>
    <mergeCell ref="B185:C186"/>
    <mergeCell ref="B187:C187"/>
    <mergeCell ref="B214:D215"/>
    <mergeCell ref="B170:D171"/>
    <mergeCell ref="B172:D177"/>
    <mergeCell ref="B189:D189"/>
    <mergeCell ref="B191:D191"/>
    <mergeCell ref="B192:D193"/>
    <mergeCell ref="B194:D199"/>
    <mergeCell ref="B202:D202"/>
    <mergeCell ref="B203:D204"/>
    <mergeCell ref="B205:D210"/>
    <mergeCell ref="B213:D213"/>
    <mergeCell ref="B331:C336"/>
    <mergeCell ref="B242:C242"/>
    <mergeCell ref="B262:C262"/>
    <mergeCell ref="B225:C234"/>
    <mergeCell ref="B245:D249"/>
    <mergeCell ref="B276:D280"/>
    <mergeCell ref="B265:D272"/>
    <mergeCell ref="B413:D415"/>
    <mergeCell ref="B337:C341"/>
    <mergeCell ref="D337:D341"/>
    <mergeCell ref="B361:D365"/>
    <mergeCell ref="C351:C352"/>
    <mergeCell ref="A367:B367"/>
    <mergeCell ref="B344:C349"/>
    <mergeCell ref="B369:D371"/>
    <mergeCell ref="B382:D384"/>
    <mergeCell ref="D401:D405"/>
    <mergeCell ref="D406:D410"/>
    <mergeCell ref="B400:C402"/>
    <mergeCell ref="B299:D300"/>
    <mergeCell ref="B283:D287"/>
    <mergeCell ref="B291:D295"/>
    <mergeCell ref="B298:C298"/>
    <mergeCell ref="B310:C312"/>
    <mergeCell ref="B303:D304"/>
  </mergeCells>
  <phoneticPr fontId="3"/>
  <conditionalFormatting sqref="B12">
    <cfRule type="containsBlanks" dxfId="14" priority="31">
      <formula>LEN(TRIM(B12))=0</formula>
    </cfRule>
  </conditionalFormatting>
  <conditionalFormatting sqref="E17">
    <cfRule type="containsBlanks" dxfId="13" priority="32">
      <formula>LEN(TRIM(E17))=0</formula>
    </cfRule>
  </conditionalFormatting>
  <conditionalFormatting sqref="E28">
    <cfRule type="containsBlanks" dxfId="12" priority="33">
      <formula>LEN(TRIM(E28))=0</formula>
    </cfRule>
  </conditionalFormatting>
  <conditionalFormatting sqref="E39">
    <cfRule type="containsBlanks" dxfId="11" priority="34">
      <formula>LEN(TRIM(E39))=0</formula>
    </cfRule>
  </conditionalFormatting>
  <conditionalFormatting sqref="E101">
    <cfRule type="containsBlanks" dxfId="10" priority="35">
      <formula>LEN(TRIM(E101))=0</formula>
    </cfRule>
  </conditionalFormatting>
  <conditionalFormatting sqref="E125">
    <cfRule type="containsBlanks" dxfId="9" priority="36">
      <formula>LEN(TRIM(E125))=0</formula>
    </cfRule>
  </conditionalFormatting>
  <conditionalFormatting sqref="E147">
    <cfRule type="containsBlanks" dxfId="8" priority="37">
      <formula>LEN(TRIM(E147))=0</formula>
    </cfRule>
  </conditionalFormatting>
  <conditionalFormatting sqref="E158">
    <cfRule type="containsBlanks" dxfId="7" priority="38">
      <formula>LEN(TRIM(E158))=0</formula>
    </cfRule>
  </conditionalFormatting>
  <conditionalFormatting sqref="E169:G169">
    <cfRule type="containsBlanks" dxfId="6" priority="39">
      <formula>LEN(TRIM(E169))=0</formula>
    </cfRule>
  </conditionalFormatting>
  <conditionalFormatting sqref="D186:D187">
    <cfRule type="containsBlanks" dxfId="5" priority="40">
      <formula>LEN(TRIM(D186))=0</formula>
    </cfRule>
  </conditionalFormatting>
  <conditionalFormatting sqref="E191">
    <cfRule type="containsBlanks" dxfId="4" priority="41">
      <formula>LEN(TRIM(E191))=0</formula>
    </cfRule>
  </conditionalFormatting>
  <conditionalFormatting sqref="E202">
    <cfRule type="containsBlanks" dxfId="3" priority="42">
      <formula>LEN(TRIM(E202))=0</formula>
    </cfRule>
  </conditionalFormatting>
  <conditionalFormatting sqref="E213">
    <cfRule type="containsBlanks" dxfId="2" priority="43">
      <formula>LEN(TRIM(E213))=0</formula>
    </cfRule>
  </conditionalFormatting>
  <conditionalFormatting sqref="D229:D242">
    <cfRule type="containsBlanks" dxfId="1" priority="44">
      <formula>LEN(TRIM(D229))=0</formula>
    </cfRule>
  </conditionalFormatting>
  <conditionalFormatting sqref="D351:D360">
    <cfRule type="containsBlanks" dxfId="0" priority="45">
      <formula>LEN(TRIM(D351))=0</formula>
    </cfRule>
  </conditionalFormatting>
  <pageMargins left="0.7" right="0.7" top="0.75" bottom="0.75" header="0.3" footer="0.3"/>
  <pageSetup paperSize="9" scale="57" fitToWidth="0" fitToHeight="0" orientation="portrait" r:id="rId1"/>
  <rowBreaks count="8" manualBreakCount="8">
    <brk id="48" max="8" man="1"/>
    <brk id="98" max="8" man="1"/>
    <brk id="144" max="8" man="1"/>
    <brk id="188" max="8" man="1"/>
    <brk id="222" max="8" man="1"/>
    <brk id="281" max="8" man="1"/>
    <brk id="342" max="8" man="1"/>
    <brk id="398" max="8" man="1"/>
  </rowBreaks>
  <colBreaks count="1" manualBreakCount="1">
    <brk id="9" max="1048575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Sheet3!$F$2:$F$48</xm:f>
          </x14:formula1>
          <xm:sqref>B12</xm:sqref>
        </x14:dataValidation>
        <x14:dataValidation type="list" allowBlank="1" showInputMessage="1" showErrorMessage="1">
          <x14:formula1>
            <xm:f>Sheet3!$B$2:$B$3</xm:f>
          </x14:formula1>
          <xm:sqref>E17 E28 E39 E191 E202 E213</xm:sqref>
        </x14:dataValidation>
        <x14:dataValidation type="list" allowBlank="1" showInputMessage="1" showErrorMessage="1">
          <x14:formula1>
            <xm:f>Sheet3!$B$6:$B$7</xm:f>
          </x14:formula1>
          <xm:sqref>E101 E125</xm:sqref>
        </x14:dataValidation>
        <x14:dataValidation type="list" allowBlank="1" showInputMessage="1" showErrorMessage="1">
          <x14:formula1>
            <xm:f>Sheet3!$B$8:$B$10</xm:f>
          </x14:formula1>
          <xm:sqref>E147 E158</xm:sqref>
        </x14:dataValidation>
        <x14:dataValidation type="list" allowBlank="1" showInputMessage="1" showErrorMessage="1">
          <x14:formula1>
            <xm:f>Sheet3!$B$11:$B$14</xm:f>
          </x14:formula1>
          <xm:sqref>E169</xm:sqref>
        </x14:dataValidation>
        <x14:dataValidation type="list" allowBlank="1" showInputMessage="1" showErrorMessage="1">
          <x14:formula1>
            <xm:f>Sheet3!$C$11:$C$13</xm:f>
          </x14:formula1>
          <xm:sqref>F169:G169</xm:sqref>
        </x14:dataValidation>
        <x14:dataValidation type="list" allowBlank="1" showInputMessage="1" showErrorMessage="1">
          <x14:formula1>
            <xm:f>Sheet3!$B$15:$B$16</xm:f>
          </x14:formula1>
          <xm:sqref>D186:D187</xm:sqref>
        </x14:dataValidation>
        <x14:dataValidation type="list" allowBlank="1" showInputMessage="1" showErrorMessage="1">
          <x14:formula1>
            <xm:f>Sheet3!$B$17:$B$26</xm:f>
          </x14:formula1>
          <xm:sqref>D229:D242</xm:sqref>
        </x14:dataValidation>
        <x14:dataValidation type="list" allowBlank="1" showInputMessage="1" showErrorMessage="1">
          <x14:formula1>
            <xm:f>Sheet3!$B$27:$B$31</xm:f>
          </x14:formula1>
          <xm:sqref>D351:D360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8"/>
  <sheetViews>
    <sheetView showZeros="0" view="pageBreakPreview" topLeftCell="A261" zoomScale="55" zoomScaleNormal="55" zoomScaleSheetLayoutView="55" workbookViewId="0">
      <selection activeCell="N290" sqref="N290"/>
    </sheetView>
  </sheetViews>
  <sheetFormatPr defaultColWidth="9" defaultRowHeight="13.5"/>
  <cols>
    <col min="1" max="1" width="20.375" style="311" customWidth="1"/>
    <col min="2" max="2" width="16" style="312" customWidth="1"/>
    <col min="3" max="3" width="3.125" style="312" customWidth="1"/>
    <col min="4" max="4" width="25" style="312" customWidth="1"/>
    <col min="5" max="13" width="8.75" style="311" customWidth="1"/>
    <col min="14" max="14" width="25" style="311" customWidth="1"/>
    <col min="15" max="16384" width="9" style="311"/>
  </cols>
  <sheetData>
    <row r="1" spans="1:14" s="135" customFormat="1" ht="37.5" customHeight="1">
      <c r="A1" s="534" t="s">
        <v>218</v>
      </c>
      <c r="B1" s="534"/>
      <c r="C1" s="534"/>
      <c r="D1" s="534"/>
      <c r="E1" s="534"/>
      <c r="F1" s="534"/>
      <c r="G1" s="534"/>
      <c r="H1" s="534"/>
      <c r="I1" s="534"/>
      <c r="J1" s="534"/>
      <c r="K1" s="534"/>
      <c r="L1" s="534"/>
      <c r="M1" s="534"/>
      <c r="N1" s="534"/>
    </row>
    <row r="2" spans="1:14" s="135" customFormat="1" ht="56.25" customHeight="1" thickBot="1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4" s="139" customFormat="1" ht="45" customHeight="1" thickBot="1">
      <c r="A3" s="535" t="s">
        <v>75</v>
      </c>
      <c r="B3" s="537" t="str">
        <f>IF(入力シート!B12="","",入力シート!B12)</f>
        <v/>
      </c>
      <c r="C3" s="137"/>
      <c r="D3" s="4"/>
      <c r="E3" s="4"/>
      <c r="F3" s="4"/>
      <c r="G3" s="4"/>
      <c r="H3" s="4"/>
      <c r="I3" s="4"/>
      <c r="J3" s="4"/>
      <c r="K3" s="4"/>
      <c r="L3" s="4"/>
      <c r="M3" s="4"/>
      <c r="N3" s="138" t="str">
        <f>IF(B3="","",VLOOKUP(B3,Sheet3!F2:G48,2,0))</f>
        <v/>
      </c>
    </row>
    <row r="4" spans="1:14" s="139" customFormat="1" ht="7.5" customHeight="1" thickBot="1">
      <c r="A4" s="536"/>
      <c r="B4" s="538"/>
      <c r="C4" s="137"/>
      <c r="D4" s="4"/>
      <c r="E4" s="4"/>
      <c r="F4" s="4"/>
      <c r="G4" s="4"/>
      <c r="H4" s="4"/>
      <c r="I4" s="4"/>
      <c r="J4" s="4"/>
      <c r="K4" s="4"/>
      <c r="L4" s="4"/>
      <c r="M4" s="4"/>
      <c r="N4" s="140"/>
    </row>
    <row r="5" spans="1:14" s="139" customFormat="1" ht="52.5" customHeight="1" thickBot="1">
      <c r="A5" s="141" t="s">
        <v>76</v>
      </c>
      <c r="B5" s="142">
        <f>B6+B7</f>
        <v>0</v>
      </c>
      <c r="C5" s="143"/>
      <c r="D5" s="539" t="s">
        <v>195</v>
      </c>
      <c r="E5" s="540"/>
      <c r="F5" s="540"/>
      <c r="G5" s="540"/>
      <c r="H5" s="540"/>
      <c r="I5" s="540"/>
      <c r="J5" s="540"/>
      <c r="K5" s="540"/>
      <c r="L5" s="540"/>
      <c r="M5" s="540"/>
      <c r="N5" s="541"/>
    </row>
    <row r="6" spans="1:14" s="139" customFormat="1" ht="30" customHeight="1">
      <c r="A6" s="144" t="s">
        <v>77</v>
      </c>
      <c r="B6" s="145">
        <f>L264+L147</f>
        <v>0</v>
      </c>
      <c r="C6" s="146"/>
      <c r="D6" s="542"/>
      <c r="E6" s="543"/>
      <c r="F6" s="543"/>
      <c r="G6" s="543"/>
      <c r="H6" s="543"/>
      <c r="I6" s="543"/>
      <c r="J6" s="543"/>
      <c r="K6" s="543"/>
      <c r="L6" s="543"/>
      <c r="M6" s="543"/>
      <c r="N6" s="544"/>
    </row>
    <row r="7" spans="1:14" s="139" customFormat="1" ht="30" customHeight="1">
      <c r="A7" s="147" t="s">
        <v>78</v>
      </c>
      <c r="B7" s="148">
        <f>M264</f>
        <v>0</v>
      </c>
      <c r="C7" s="146"/>
      <c r="D7" s="545"/>
      <c r="E7" s="546"/>
      <c r="F7" s="546"/>
      <c r="G7" s="546"/>
      <c r="H7" s="546"/>
      <c r="I7" s="546"/>
      <c r="J7" s="546"/>
      <c r="K7" s="546"/>
      <c r="L7" s="546"/>
      <c r="M7" s="546"/>
      <c r="N7" s="547"/>
    </row>
    <row r="8" spans="1:14" s="139" customFormat="1" ht="45" customHeight="1">
      <c r="A8" s="4"/>
      <c r="B8" s="149"/>
      <c r="C8" s="149"/>
      <c r="D8" s="149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4" s="157" customFormat="1" ht="26.25" customHeight="1">
      <c r="A9" s="151" t="s">
        <v>79</v>
      </c>
      <c r="B9" s="152"/>
      <c r="C9" s="152"/>
      <c r="D9" s="153"/>
      <c r="E9" s="154"/>
      <c r="F9" s="154"/>
      <c r="G9" s="154"/>
      <c r="H9" s="155"/>
      <c r="I9" s="155"/>
      <c r="J9" s="154"/>
      <c r="K9" s="154"/>
      <c r="L9" s="154"/>
      <c r="M9" s="154"/>
      <c r="N9" s="156"/>
    </row>
    <row r="10" spans="1:14" s="139" customFormat="1" ht="15" customHeight="1">
      <c r="A10" s="478" t="s">
        <v>80</v>
      </c>
      <c r="B10" s="480" t="s">
        <v>33</v>
      </c>
      <c r="C10" s="482" t="s">
        <v>81</v>
      </c>
      <c r="D10" s="483"/>
      <c r="E10" s="158" t="s">
        <v>82</v>
      </c>
      <c r="F10" s="158" t="s">
        <v>83</v>
      </c>
      <c r="G10" s="158" t="s">
        <v>84</v>
      </c>
      <c r="H10" s="486" t="s">
        <v>85</v>
      </c>
      <c r="I10" s="487"/>
      <c r="J10" s="488" t="s">
        <v>86</v>
      </c>
      <c r="K10" s="489"/>
      <c r="L10" s="490"/>
      <c r="M10" s="491" t="s">
        <v>87</v>
      </c>
      <c r="N10" s="478" t="s">
        <v>88</v>
      </c>
    </row>
    <row r="11" spans="1:14" s="139" customFormat="1" ht="33.75" customHeight="1">
      <c r="A11" s="479"/>
      <c r="B11" s="481"/>
      <c r="C11" s="484"/>
      <c r="D11" s="485"/>
      <c r="E11" s="159" t="s">
        <v>89</v>
      </c>
      <c r="F11" s="159" t="s">
        <v>90</v>
      </c>
      <c r="G11" s="159" t="s">
        <v>91</v>
      </c>
      <c r="H11" s="159" t="s">
        <v>92</v>
      </c>
      <c r="I11" s="159" t="s">
        <v>93</v>
      </c>
      <c r="J11" s="160" t="s">
        <v>94</v>
      </c>
      <c r="K11" s="161" t="s">
        <v>95</v>
      </c>
      <c r="L11" s="162" t="s">
        <v>96</v>
      </c>
      <c r="M11" s="492"/>
      <c r="N11" s="479"/>
    </row>
    <row r="12" spans="1:14" s="139" customFormat="1" ht="18.75" customHeight="1">
      <c r="A12" s="519" t="s">
        <v>97</v>
      </c>
      <c r="B12" s="163" t="str">
        <f>IF(入力シート!E17="","",入力シート!E17)</f>
        <v/>
      </c>
      <c r="C12" s="525" t="str">
        <f>IF(入力シート!E19="","",入力シート!E19)</f>
        <v/>
      </c>
      <c r="D12" s="516"/>
      <c r="E12" s="164"/>
      <c r="F12" s="165" t="str">
        <f>IF(入力シート!F19="","",入力シート!F19)</f>
        <v/>
      </c>
      <c r="G12" s="165">
        <f>SUM(入力シート!F21:F25,入力シート!F19)</f>
        <v>0</v>
      </c>
      <c r="H12" s="166">
        <f>SUM(入力シート!G19,入力シート!G21:G25)</f>
        <v>0</v>
      </c>
      <c r="I12" s="166">
        <f>SUM(入力シート!H19,入力シート!H21:H25)</f>
        <v>0</v>
      </c>
      <c r="J12" s="167"/>
      <c r="K12" s="167"/>
      <c r="L12" s="167"/>
      <c r="M12" s="167"/>
      <c r="N12" s="168"/>
    </row>
    <row r="13" spans="1:14" s="139" customFormat="1" ht="16.5" customHeight="1">
      <c r="A13" s="524"/>
      <c r="B13" s="169" t="s">
        <v>98</v>
      </c>
      <c r="C13" s="449" t="str">
        <f>IF(入力シート!E21="","",入力シート!E21)</f>
        <v/>
      </c>
      <c r="D13" s="450"/>
      <c r="E13" s="170"/>
      <c r="F13" s="171" t="str">
        <f>IF(入力シート!F21="","",入力シート!F21)</f>
        <v/>
      </c>
      <c r="G13" s="170"/>
      <c r="H13" s="172" t="str">
        <f>IF(入力シート!G21="","",入力シート!G21)</f>
        <v/>
      </c>
      <c r="I13" s="172" t="str">
        <f>IF(入力シート!H21="","",入力シート!H21)</f>
        <v/>
      </c>
      <c r="J13" s="173"/>
      <c r="K13" s="173"/>
      <c r="L13" s="173"/>
      <c r="M13" s="173"/>
      <c r="N13" s="174"/>
    </row>
    <row r="14" spans="1:14" s="139" customFormat="1" ht="16.5" customHeight="1">
      <c r="A14" s="524"/>
      <c r="B14" s="175"/>
      <c r="C14" s="449" t="str">
        <f>IF(入力シート!E22="","",入力シート!E22)</f>
        <v/>
      </c>
      <c r="D14" s="450"/>
      <c r="E14" s="176"/>
      <c r="F14" s="171" t="str">
        <f>IF(入力シート!F22="","",入力シート!F22)</f>
        <v/>
      </c>
      <c r="G14" s="176"/>
      <c r="H14" s="172" t="str">
        <f>IF(入力シート!G22="","",入力シート!G22)</f>
        <v/>
      </c>
      <c r="I14" s="172" t="str">
        <f>IF(入力シート!H22="","",入力シート!H22)</f>
        <v/>
      </c>
      <c r="J14" s="173"/>
      <c r="K14" s="173"/>
      <c r="L14" s="173"/>
      <c r="M14" s="173"/>
      <c r="N14" s="174"/>
    </row>
    <row r="15" spans="1:14" s="139" customFormat="1" ht="16.5" customHeight="1">
      <c r="A15" s="524"/>
      <c r="B15" s="175"/>
      <c r="C15" s="449" t="str">
        <f>IF(入力シート!E23="","",入力シート!E23)</f>
        <v/>
      </c>
      <c r="D15" s="450"/>
      <c r="E15" s="176"/>
      <c r="F15" s="171" t="str">
        <f>IF(入力シート!F23="","",入力シート!F23)</f>
        <v/>
      </c>
      <c r="G15" s="176"/>
      <c r="H15" s="172" t="str">
        <f>IF(入力シート!G23="","",入力シート!G23)</f>
        <v/>
      </c>
      <c r="I15" s="172" t="str">
        <f>IF(入力シート!H23="","",入力シート!H23)</f>
        <v/>
      </c>
      <c r="J15" s="173"/>
      <c r="K15" s="173"/>
      <c r="L15" s="173"/>
      <c r="M15" s="173"/>
      <c r="N15" s="174"/>
    </row>
    <row r="16" spans="1:14" s="139" customFormat="1" ht="16.5" customHeight="1">
      <c r="A16" s="524"/>
      <c r="B16" s="175"/>
      <c r="C16" s="449" t="str">
        <f>IF(入力シート!E24="","",入力シート!E24)</f>
        <v/>
      </c>
      <c r="D16" s="450"/>
      <c r="E16" s="176"/>
      <c r="F16" s="171" t="str">
        <f>IF(入力シート!F24="","",入力シート!F24)</f>
        <v/>
      </c>
      <c r="G16" s="176"/>
      <c r="H16" s="172" t="str">
        <f>IF(入力シート!G24="","",入力シート!G24)</f>
        <v/>
      </c>
      <c r="I16" s="172" t="str">
        <f>IF(入力シート!H24="","",入力シート!H24)</f>
        <v/>
      </c>
      <c r="J16" s="177"/>
      <c r="K16" s="177"/>
      <c r="L16" s="177"/>
      <c r="M16" s="177"/>
      <c r="N16" s="174"/>
    </row>
    <row r="17" spans="1:14" s="139" customFormat="1" ht="16.5" customHeight="1">
      <c r="A17" s="524"/>
      <c r="B17" s="178"/>
      <c r="C17" s="469" t="str">
        <f>IF(入力シート!E25="","",入力シート!E25)</f>
        <v/>
      </c>
      <c r="D17" s="470"/>
      <c r="E17" s="179"/>
      <c r="F17" s="180" t="str">
        <f>IF(入力シート!F25="","",入力シート!F25)</f>
        <v/>
      </c>
      <c r="G17" s="179"/>
      <c r="H17" s="172" t="str">
        <f>IF(入力シート!G25="","",入力シート!G25)</f>
        <v/>
      </c>
      <c r="I17" s="172" t="str">
        <f>IF(入力シート!H25="","",入力シート!H25)</f>
        <v/>
      </c>
      <c r="J17" s="181"/>
      <c r="K17" s="181"/>
      <c r="L17" s="181"/>
      <c r="M17" s="181"/>
      <c r="N17" s="182"/>
    </row>
    <row r="18" spans="1:14" s="139" customFormat="1" ht="18.75" customHeight="1">
      <c r="A18" s="524"/>
      <c r="B18" s="163" t="str">
        <f>IF(入力シート!E28="","",入力シート!E28)</f>
        <v/>
      </c>
      <c r="C18" s="525" t="str">
        <f>IF(入力シート!E30="","",入力シート!E30)</f>
        <v/>
      </c>
      <c r="D18" s="516"/>
      <c r="E18" s="164"/>
      <c r="F18" s="165" t="str">
        <f>IF(入力シート!F30="","",入力シート!F30)</f>
        <v/>
      </c>
      <c r="G18" s="165">
        <f>SUM(入力シート!F30,入力シート!F32:F36)</f>
        <v>0</v>
      </c>
      <c r="H18" s="166">
        <f>SUM(入力シート!G30,入力シート!G32:G36)</f>
        <v>0</v>
      </c>
      <c r="I18" s="166">
        <f>SUM(入力シート!H30,入力シート!H32:H36)</f>
        <v>0</v>
      </c>
      <c r="J18" s="183"/>
      <c r="K18" s="183"/>
      <c r="L18" s="183"/>
      <c r="M18" s="183"/>
      <c r="N18" s="168"/>
    </row>
    <row r="19" spans="1:14" s="139" customFormat="1" ht="16.5" customHeight="1">
      <c r="A19" s="524"/>
      <c r="B19" s="169" t="s">
        <v>98</v>
      </c>
      <c r="C19" s="449" t="str">
        <f>IF(入力シート!E32="","",入力シート!E32)</f>
        <v/>
      </c>
      <c r="D19" s="450"/>
      <c r="E19" s="170"/>
      <c r="F19" s="171" t="str">
        <f>IF(入力シート!F32="","",入力シート!F32)</f>
        <v/>
      </c>
      <c r="G19" s="170"/>
      <c r="H19" s="172" t="str">
        <f>IF(入力シート!G32="","",入力シート!G32)</f>
        <v/>
      </c>
      <c r="I19" s="172" t="str">
        <f>IF(入力シート!H32="","",入力シート!H32)</f>
        <v/>
      </c>
      <c r="J19" s="173"/>
      <c r="K19" s="173"/>
      <c r="L19" s="173"/>
      <c r="M19" s="173"/>
      <c r="N19" s="174"/>
    </row>
    <row r="20" spans="1:14" s="139" customFormat="1" ht="16.5" customHeight="1">
      <c r="A20" s="524"/>
      <c r="B20" s="175"/>
      <c r="C20" s="449" t="str">
        <f>IF(入力シート!E33="","",入力シート!E33)</f>
        <v/>
      </c>
      <c r="D20" s="450"/>
      <c r="E20" s="176"/>
      <c r="F20" s="171" t="str">
        <f>IF(入力シート!F33="","",入力シート!F33)</f>
        <v/>
      </c>
      <c r="G20" s="176"/>
      <c r="H20" s="172" t="str">
        <f>IF(入力シート!G33="","",入力シート!G33)</f>
        <v/>
      </c>
      <c r="I20" s="172" t="str">
        <f>IF(入力シート!H33="","",入力シート!H33)</f>
        <v/>
      </c>
      <c r="J20" s="184"/>
      <c r="K20" s="184"/>
      <c r="L20" s="184"/>
      <c r="M20" s="184"/>
      <c r="N20" s="185"/>
    </row>
    <row r="21" spans="1:14" s="139" customFormat="1" ht="16.5" customHeight="1">
      <c r="A21" s="524"/>
      <c r="B21" s="175"/>
      <c r="C21" s="449" t="str">
        <f>IF(入力シート!E34="","",入力シート!E34)</f>
        <v/>
      </c>
      <c r="D21" s="450"/>
      <c r="E21" s="176"/>
      <c r="F21" s="171" t="str">
        <f>IF(入力シート!F34="","",入力シート!F34)</f>
        <v/>
      </c>
      <c r="G21" s="176"/>
      <c r="H21" s="172" t="str">
        <f>IF(入力シート!G34="","",入力シート!G34)</f>
        <v/>
      </c>
      <c r="I21" s="172" t="str">
        <f>IF(入力シート!H34="","",入力シート!H34)</f>
        <v/>
      </c>
      <c r="J21" s="184"/>
      <c r="K21" s="184"/>
      <c r="L21" s="184"/>
      <c r="M21" s="184"/>
      <c r="N21" s="185"/>
    </row>
    <row r="22" spans="1:14" s="139" customFormat="1" ht="16.5" customHeight="1">
      <c r="A22" s="524"/>
      <c r="B22" s="175"/>
      <c r="C22" s="449" t="str">
        <f>IF(入力シート!E35="","",入力シート!E35)</f>
        <v/>
      </c>
      <c r="D22" s="450"/>
      <c r="E22" s="176"/>
      <c r="F22" s="171" t="str">
        <f>IF(入力シート!F35="","",入力シート!F35)</f>
        <v/>
      </c>
      <c r="G22" s="176"/>
      <c r="H22" s="172" t="str">
        <f>IF(入力シート!G35="","",入力シート!G35)</f>
        <v/>
      </c>
      <c r="I22" s="172" t="str">
        <f>IF(入力シート!H35="","",入力シート!H35)</f>
        <v/>
      </c>
      <c r="J22" s="184"/>
      <c r="K22" s="184"/>
      <c r="L22" s="184"/>
      <c r="M22" s="184"/>
      <c r="N22" s="185"/>
    </row>
    <row r="23" spans="1:14" s="139" customFormat="1" ht="16.5" customHeight="1">
      <c r="A23" s="524"/>
      <c r="B23" s="186"/>
      <c r="C23" s="469" t="str">
        <f>IF(入力シート!E36="","",入力シート!E36)</f>
        <v/>
      </c>
      <c r="D23" s="470"/>
      <c r="E23" s="179"/>
      <c r="F23" s="171" t="str">
        <f>IF(入力シート!F36="","",入力シート!F36)</f>
        <v/>
      </c>
      <c r="G23" s="179"/>
      <c r="H23" s="172" t="str">
        <f>IF(入力シート!G36="","",入力シート!G36)</f>
        <v/>
      </c>
      <c r="I23" s="172" t="str">
        <f>IF(入力シート!H36="","",入力シート!H36)</f>
        <v/>
      </c>
      <c r="J23" s="181"/>
      <c r="K23" s="181"/>
      <c r="L23" s="181"/>
      <c r="M23" s="181"/>
      <c r="N23" s="182"/>
    </row>
    <row r="24" spans="1:14" s="139" customFormat="1" ht="18.75" customHeight="1">
      <c r="A24" s="524"/>
      <c r="B24" s="163" t="str">
        <f>IF(入力シート!E39="","",入力シート!E39)</f>
        <v/>
      </c>
      <c r="C24" s="525" t="str">
        <f>IF(入力シート!E41="","",入力シート!E41)</f>
        <v/>
      </c>
      <c r="D24" s="516"/>
      <c r="E24" s="164"/>
      <c r="F24" s="165" t="str">
        <f>IF(入力シート!F41="","",入力シート!F41)</f>
        <v/>
      </c>
      <c r="G24" s="165">
        <f>SUM(入力シート!F41,入力シート!F43:F47)</f>
        <v>0</v>
      </c>
      <c r="H24" s="166">
        <f>SUM(入力シート!G41,入力シート!G43:G47)</f>
        <v>0</v>
      </c>
      <c r="I24" s="166">
        <f>SUM(入力シート!H41,入力シート!H43:H47)</f>
        <v>0</v>
      </c>
      <c r="J24" s="177"/>
      <c r="K24" s="177"/>
      <c r="L24" s="177"/>
      <c r="M24" s="177"/>
      <c r="N24" s="187"/>
    </row>
    <row r="25" spans="1:14" s="139" customFormat="1" ht="16.5" customHeight="1">
      <c r="A25" s="524"/>
      <c r="B25" s="169" t="s">
        <v>98</v>
      </c>
      <c r="C25" s="449" t="str">
        <f>IF(入力シート!E43="","",入力シート!E43)</f>
        <v/>
      </c>
      <c r="D25" s="450"/>
      <c r="E25" s="170"/>
      <c r="F25" s="171" t="str">
        <f>IF(入力シート!F43="","",入力シート!F43)</f>
        <v/>
      </c>
      <c r="G25" s="170"/>
      <c r="H25" s="172" t="str">
        <f>IF(入力シート!G43="","",入力シート!G43)</f>
        <v/>
      </c>
      <c r="I25" s="172" t="str">
        <f>IF(入力シート!H43="","",入力シート!H43)</f>
        <v/>
      </c>
      <c r="J25" s="173"/>
      <c r="K25" s="173"/>
      <c r="L25" s="173"/>
      <c r="M25" s="173"/>
      <c r="N25" s="174"/>
    </row>
    <row r="26" spans="1:14" s="139" customFormat="1" ht="16.5" customHeight="1">
      <c r="A26" s="524"/>
      <c r="B26" s="175"/>
      <c r="C26" s="449" t="str">
        <f>IF(入力シート!E44="","",入力シート!E44)</f>
        <v/>
      </c>
      <c r="D26" s="450"/>
      <c r="E26" s="176"/>
      <c r="F26" s="171" t="str">
        <f>IF(入力シート!F44="","",入力シート!F44)</f>
        <v/>
      </c>
      <c r="G26" s="176"/>
      <c r="H26" s="172" t="str">
        <f>IF(入力シート!G44="","",入力シート!G44)</f>
        <v/>
      </c>
      <c r="I26" s="172" t="str">
        <f>IF(入力シート!H44="","",入力シート!H44)</f>
        <v/>
      </c>
      <c r="J26" s="184"/>
      <c r="K26" s="184"/>
      <c r="L26" s="184"/>
      <c r="M26" s="184"/>
      <c r="N26" s="185"/>
    </row>
    <row r="27" spans="1:14" s="139" customFormat="1" ht="16.5" customHeight="1">
      <c r="A27" s="524"/>
      <c r="B27" s="175"/>
      <c r="C27" s="449" t="str">
        <f>IF(入力シート!E45="","",入力シート!E45)</f>
        <v/>
      </c>
      <c r="D27" s="450"/>
      <c r="E27" s="176"/>
      <c r="F27" s="171" t="str">
        <f>IF(入力シート!F45="","",入力シート!F45)</f>
        <v/>
      </c>
      <c r="G27" s="176"/>
      <c r="H27" s="172" t="str">
        <f>IF(入力シート!G45="","",入力シート!G45)</f>
        <v/>
      </c>
      <c r="I27" s="172" t="str">
        <f>IF(入力シート!H45="","",入力シート!H45)</f>
        <v/>
      </c>
      <c r="J27" s="184"/>
      <c r="K27" s="184"/>
      <c r="L27" s="184"/>
      <c r="M27" s="184"/>
      <c r="N27" s="185"/>
    </row>
    <row r="28" spans="1:14" s="139" customFormat="1" ht="16.5" customHeight="1">
      <c r="A28" s="524"/>
      <c r="B28" s="175"/>
      <c r="C28" s="449" t="str">
        <f>IF(入力シート!E46="","",入力シート!E46)</f>
        <v/>
      </c>
      <c r="D28" s="450"/>
      <c r="E28" s="176"/>
      <c r="F28" s="171" t="str">
        <f>IF(入力シート!F46="","",入力シート!F46)</f>
        <v/>
      </c>
      <c r="G28" s="176"/>
      <c r="H28" s="172" t="str">
        <f>IF(入力シート!G46="","",入力シート!G46)</f>
        <v/>
      </c>
      <c r="I28" s="172" t="str">
        <f>IF(入力シート!H46="","",入力シート!H46)</f>
        <v/>
      </c>
      <c r="J28" s="184"/>
      <c r="K28" s="184"/>
      <c r="L28" s="184"/>
      <c r="M28" s="184"/>
      <c r="N28" s="185"/>
    </row>
    <row r="29" spans="1:14" s="139" customFormat="1" ht="16.5" customHeight="1">
      <c r="A29" s="524"/>
      <c r="B29" s="186"/>
      <c r="C29" s="469" t="str">
        <f>IF(入力シート!E47="","",入力シート!E47)</f>
        <v/>
      </c>
      <c r="D29" s="470"/>
      <c r="E29" s="179"/>
      <c r="F29" s="171" t="str">
        <f>IF(入力シート!F47="","",入力シート!F47)</f>
        <v/>
      </c>
      <c r="G29" s="179"/>
      <c r="H29" s="188" t="str">
        <f>IF(入力シート!G47="","",入力シート!G47)</f>
        <v/>
      </c>
      <c r="I29" s="188" t="str">
        <f>IF(入力シート!H47="","",入力シート!H47)</f>
        <v/>
      </c>
      <c r="J29" s="181"/>
      <c r="K29" s="181"/>
      <c r="L29" s="181"/>
      <c r="M29" s="181"/>
      <c r="N29" s="182"/>
    </row>
    <row r="30" spans="1:14" s="139" customFormat="1" ht="18.75" customHeight="1">
      <c r="A30" s="521" t="s">
        <v>15</v>
      </c>
      <c r="B30" s="531" t="s">
        <v>99</v>
      </c>
      <c r="C30" s="509" t="str">
        <f>IF(入力シート!E51="","",入力シート!E51)</f>
        <v/>
      </c>
      <c r="D30" s="510"/>
      <c r="E30" s="164"/>
      <c r="F30" s="165" t="str">
        <f>IF(入力シート!F51="","",入力シート!F51)</f>
        <v/>
      </c>
      <c r="G30" s="164"/>
      <c r="H30" s="166" t="str">
        <f>IF(入力シート!G51="","",入力シート!G51)</f>
        <v/>
      </c>
      <c r="I30" s="166" t="str">
        <f>IF(入力シート!H51="","",入力シート!H51)</f>
        <v/>
      </c>
      <c r="J30" s="189">
        <f>COUNTA(入力シート!E51)</f>
        <v>0</v>
      </c>
      <c r="K30" s="189">
        <f>J30*20000</f>
        <v>0</v>
      </c>
      <c r="L30" s="190">
        <f>COUNTA(入力シート!E51:E52)*20000</f>
        <v>0</v>
      </c>
      <c r="M30" s="191"/>
      <c r="N30" s="168"/>
    </row>
    <row r="31" spans="1:14" s="139" customFormat="1" ht="18.75" customHeight="1">
      <c r="A31" s="522"/>
      <c r="B31" s="532"/>
      <c r="C31" s="511" t="str">
        <f>IF(入力シート!E52="","",入力シート!E52)</f>
        <v/>
      </c>
      <c r="D31" s="512"/>
      <c r="E31" s="179"/>
      <c r="F31" s="192" t="str">
        <f>IF(入力シート!F52="","",入力シート!F52)</f>
        <v/>
      </c>
      <c r="G31" s="179"/>
      <c r="H31" s="193" t="str">
        <f>IF(入力シート!G52="","",入力シート!G52)</f>
        <v/>
      </c>
      <c r="I31" s="193" t="str">
        <f>IF(入力シート!H52="","",入力シート!H52)</f>
        <v/>
      </c>
      <c r="J31" s="194">
        <f>COUNTA(入力シート!E52)</f>
        <v>0</v>
      </c>
      <c r="K31" s="195">
        <f>J31*20000</f>
        <v>0</v>
      </c>
      <c r="L31" s="196"/>
      <c r="M31" s="197"/>
      <c r="N31" s="182"/>
    </row>
    <row r="32" spans="1:14" s="139" customFormat="1" ht="18.75" customHeight="1">
      <c r="A32" s="522"/>
      <c r="B32" s="533" t="s">
        <v>100</v>
      </c>
      <c r="C32" s="509" t="str">
        <f>IF(入力シート!E53="","",入力シート!E53)</f>
        <v/>
      </c>
      <c r="D32" s="510"/>
      <c r="E32" s="198"/>
      <c r="F32" s="199" t="str">
        <f>IF(入力シート!F53="","",入力シート!F53)</f>
        <v/>
      </c>
      <c r="G32" s="198"/>
      <c r="H32" s="200" t="str">
        <f>IF(入力シート!G53="","",入力シート!G53)</f>
        <v/>
      </c>
      <c r="I32" s="200" t="str">
        <f>IF(入力シート!H53="","",入力シート!H53)</f>
        <v/>
      </c>
      <c r="J32" s="183"/>
      <c r="K32" s="183"/>
      <c r="L32" s="201"/>
      <c r="M32" s="201"/>
      <c r="N32" s="202"/>
    </row>
    <row r="33" spans="1:14" s="139" customFormat="1" ht="18.75" customHeight="1">
      <c r="A33" s="523"/>
      <c r="B33" s="532"/>
      <c r="C33" s="511" t="str">
        <f>IF(入力シート!E54="","",入力シート!E54)</f>
        <v/>
      </c>
      <c r="D33" s="512"/>
      <c r="E33" s="179"/>
      <c r="F33" s="203" t="str">
        <f>IF(入力シート!F54="","",入力シート!F54)</f>
        <v/>
      </c>
      <c r="G33" s="179"/>
      <c r="H33" s="204" t="str">
        <f>IF(入力シート!G54="","",入力シート!G54)</f>
        <v/>
      </c>
      <c r="I33" s="204" t="str">
        <f>IF(入力シート!H54="","",入力シート!H54)</f>
        <v/>
      </c>
      <c r="J33" s="181"/>
      <c r="K33" s="181"/>
      <c r="L33" s="181"/>
      <c r="M33" s="181"/>
      <c r="N33" s="182"/>
    </row>
    <row r="34" spans="1:14" s="139" customFormat="1" ht="18.75" customHeight="1">
      <c r="A34" s="519" t="s">
        <v>21</v>
      </c>
      <c r="B34" s="165"/>
      <c r="C34" s="526" t="str">
        <f>IF(入力シート!E58="","",入力シート!E58)</f>
        <v/>
      </c>
      <c r="D34" s="527"/>
      <c r="E34" s="164"/>
      <c r="F34" s="165" t="str">
        <f>IF(入力シート!F58="","",入力シート!F58)</f>
        <v/>
      </c>
      <c r="G34" s="165">
        <f>SUM(入力シート!F58,入力シート!F60:F77)</f>
        <v>0</v>
      </c>
      <c r="H34" s="165">
        <f>SUM(入力シート!G58,入力シート!G60:G77)</f>
        <v>0</v>
      </c>
      <c r="I34" s="165">
        <f>SUM(入力シート!H58,入力シート!H60:H77)</f>
        <v>0</v>
      </c>
      <c r="J34" s="189">
        <f>COUNTA(入力シート!E58)</f>
        <v>0</v>
      </c>
      <c r="K34" s="189">
        <f>J34*20000</f>
        <v>0</v>
      </c>
      <c r="L34" s="205">
        <f>COUNTA(入力シート!E58)*20000</f>
        <v>0</v>
      </c>
      <c r="M34" s="191"/>
      <c r="N34" s="206"/>
    </row>
    <row r="35" spans="1:14" s="139" customFormat="1" ht="16.5" customHeight="1">
      <c r="A35" s="524"/>
      <c r="B35" s="207" t="s">
        <v>98</v>
      </c>
      <c r="C35" s="449" t="str">
        <f>IF(入力シート!E60="","",入力シート!E60)</f>
        <v/>
      </c>
      <c r="D35" s="450"/>
      <c r="E35" s="170"/>
      <c r="F35" s="171" t="str">
        <f>IF(入力シート!F60="","",入力シート!F60)</f>
        <v/>
      </c>
      <c r="G35" s="170"/>
      <c r="H35" s="172" t="str">
        <f>IF(入力シート!G60="","",入力シート!G60)</f>
        <v/>
      </c>
      <c r="I35" s="172" t="str">
        <f>IF(入力シート!H60="","",入力シート!H60)</f>
        <v/>
      </c>
      <c r="J35" s="208"/>
      <c r="K35" s="208"/>
      <c r="L35" s="208"/>
      <c r="M35" s="208"/>
      <c r="N35" s="209"/>
    </row>
    <row r="36" spans="1:14" s="139" customFormat="1" ht="16.5" customHeight="1">
      <c r="A36" s="524"/>
      <c r="B36" s="210"/>
      <c r="C36" s="449" t="str">
        <f>IF(入力シート!E61="","",入力シート!E61)</f>
        <v/>
      </c>
      <c r="D36" s="450"/>
      <c r="E36" s="170"/>
      <c r="F36" s="171" t="str">
        <f>IF(入力シート!F61="","",入力シート!F61)</f>
        <v/>
      </c>
      <c r="G36" s="170"/>
      <c r="H36" s="172" t="str">
        <f>IF(入力シート!G61="","",入力シート!G61)</f>
        <v/>
      </c>
      <c r="I36" s="172" t="str">
        <f>IF(入力シート!H61="","",入力シート!H61)</f>
        <v/>
      </c>
      <c r="J36" s="208"/>
      <c r="K36" s="208"/>
      <c r="L36" s="208"/>
      <c r="M36" s="208"/>
      <c r="N36" s="209"/>
    </row>
    <row r="37" spans="1:14" s="139" customFormat="1" ht="16.5" customHeight="1">
      <c r="A37" s="524"/>
      <c r="B37" s="210"/>
      <c r="C37" s="449" t="str">
        <f>IF(入力シート!E62="","",入力シート!E62)</f>
        <v/>
      </c>
      <c r="D37" s="450"/>
      <c r="E37" s="170"/>
      <c r="F37" s="171" t="str">
        <f>IF(入力シート!F62="","",入力シート!F62)</f>
        <v/>
      </c>
      <c r="G37" s="170"/>
      <c r="H37" s="172" t="str">
        <f>IF(入力シート!G62="","",入力シート!G62)</f>
        <v/>
      </c>
      <c r="I37" s="172" t="str">
        <f>IF(入力シート!H62="","",入力シート!H62)</f>
        <v/>
      </c>
      <c r="J37" s="208"/>
      <c r="K37" s="208"/>
      <c r="L37" s="208"/>
      <c r="M37" s="208"/>
      <c r="N37" s="209"/>
    </row>
    <row r="38" spans="1:14" s="139" customFormat="1" ht="16.5" customHeight="1">
      <c r="A38" s="524"/>
      <c r="B38" s="210"/>
      <c r="C38" s="449" t="str">
        <f>IF(入力シート!E63="","",入力シート!E63)</f>
        <v/>
      </c>
      <c r="D38" s="450"/>
      <c r="E38" s="170"/>
      <c r="F38" s="171" t="str">
        <f>IF(入力シート!F63="","",入力シート!F63)</f>
        <v/>
      </c>
      <c r="G38" s="170"/>
      <c r="H38" s="172" t="str">
        <f>IF(入力シート!G63="","",入力シート!G63)</f>
        <v/>
      </c>
      <c r="I38" s="172" t="str">
        <f>IF(入力シート!H63="","",入力シート!H63)</f>
        <v/>
      </c>
      <c r="J38" s="208"/>
      <c r="K38" s="208"/>
      <c r="L38" s="208"/>
      <c r="M38" s="208"/>
      <c r="N38" s="209"/>
    </row>
    <row r="39" spans="1:14" s="139" customFormat="1" ht="16.5" customHeight="1">
      <c r="A39" s="524"/>
      <c r="B39" s="210"/>
      <c r="C39" s="449" t="str">
        <f>IF(入力シート!E64="","",入力シート!E64)</f>
        <v/>
      </c>
      <c r="D39" s="450"/>
      <c r="E39" s="170"/>
      <c r="F39" s="171" t="str">
        <f>IF(入力シート!F64="","",入力シート!F64)</f>
        <v/>
      </c>
      <c r="G39" s="170"/>
      <c r="H39" s="172" t="str">
        <f>IF(入力シート!G64="","",入力シート!G64)</f>
        <v/>
      </c>
      <c r="I39" s="172" t="str">
        <f>IF(入力シート!H64="","",入力シート!H64)</f>
        <v/>
      </c>
      <c r="J39" s="208"/>
      <c r="K39" s="208"/>
      <c r="L39" s="208"/>
      <c r="M39" s="208"/>
      <c r="N39" s="209"/>
    </row>
    <row r="40" spans="1:14" s="139" customFormat="1" ht="16.5" customHeight="1">
      <c r="A40" s="524"/>
      <c r="B40" s="210"/>
      <c r="C40" s="449" t="str">
        <f>IF(入力シート!E65="","",入力シート!E65)</f>
        <v/>
      </c>
      <c r="D40" s="450"/>
      <c r="E40" s="170"/>
      <c r="F40" s="171" t="str">
        <f>IF(入力シート!F65="","",入力シート!F65)</f>
        <v/>
      </c>
      <c r="G40" s="170"/>
      <c r="H40" s="172" t="str">
        <f>IF(入力シート!G65="","",入力シート!G65)</f>
        <v/>
      </c>
      <c r="I40" s="172" t="str">
        <f>IF(入力シート!H65="","",入力シート!H65)</f>
        <v/>
      </c>
      <c r="J40" s="208"/>
      <c r="K40" s="208"/>
      <c r="L40" s="208"/>
      <c r="M40" s="208"/>
      <c r="N40" s="209"/>
    </row>
    <row r="41" spans="1:14" s="139" customFormat="1" ht="16.5" customHeight="1">
      <c r="A41" s="524"/>
      <c r="B41" s="210"/>
      <c r="C41" s="449" t="str">
        <f>IF(入力シート!E66="","",入力シート!E66)</f>
        <v/>
      </c>
      <c r="D41" s="450"/>
      <c r="E41" s="170"/>
      <c r="F41" s="171" t="str">
        <f>IF(入力シート!F66="","",入力シート!F66)</f>
        <v/>
      </c>
      <c r="G41" s="170"/>
      <c r="H41" s="172" t="str">
        <f>IF(入力シート!G66="","",入力シート!G66)</f>
        <v/>
      </c>
      <c r="I41" s="172" t="str">
        <f>IF(入力シート!H66="","",入力シート!H66)</f>
        <v/>
      </c>
      <c r="J41" s="208"/>
      <c r="K41" s="208"/>
      <c r="L41" s="208"/>
      <c r="M41" s="208"/>
      <c r="N41" s="209"/>
    </row>
    <row r="42" spans="1:14" s="139" customFormat="1" ht="16.5" customHeight="1">
      <c r="A42" s="524"/>
      <c r="B42" s="210"/>
      <c r="C42" s="449" t="str">
        <f>IF(入力シート!E67="","",入力シート!E67)</f>
        <v/>
      </c>
      <c r="D42" s="450"/>
      <c r="E42" s="170"/>
      <c r="F42" s="171" t="str">
        <f>IF(入力シート!F67="","",入力シート!F67)</f>
        <v/>
      </c>
      <c r="G42" s="170"/>
      <c r="H42" s="172" t="str">
        <f>IF(入力シート!G67="","",入力シート!G67)</f>
        <v/>
      </c>
      <c r="I42" s="172" t="str">
        <f>IF(入力シート!H67="","",入力シート!H67)</f>
        <v/>
      </c>
      <c r="J42" s="208"/>
      <c r="K42" s="208"/>
      <c r="L42" s="208"/>
      <c r="M42" s="208"/>
      <c r="N42" s="209"/>
    </row>
    <row r="43" spans="1:14" s="139" customFormat="1" ht="16.5" customHeight="1">
      <c r="A43" s="524"/>
      <c r="B43" s="210"/>
      <c r="C43" s="449" t="str">
        <f>IF(入力シート!E68="","",入力シート!E68)</f>
        <v/>
      </c>
      <c r="D43" s="450"/>
      <c r="E43" s="170"/>
      <c r="F43" s="171" t="str">
        <f>IF(入力シート!F68="","",入力シート!F68)</f>
        <v/>
      </c>
      <c r="G43" s="170"/>
      <c r="H43" s="172" t="str">
        <f>IF(入力シート!G68="","",入力シート!G68)</f>
        <v/>
      </c>
      <c r="I43" s="172" t="str">
        <f>IF(入力シート!H68="","",入力シート!H68)</f>
        <v/>
      </c>
      <c r="J43" s="208"/>
      <c r="K43" s="208"/>
      <c r="L43" s="208"/>
      <c r="M43" s="208"/>
      <c r="N43" s="209"/>
    </row>
    <row r="44" spans="1:14" s="139" customFormat="1" ht="16.5" customHeight="1">
      <c r="A44" s="524"/>
      <c r="B44" s="210"/>
      <c r="C44" s="449" t="str">
        <f>IF(入力シート!E69="","",入力シート!E69)</f>
        <v/>
      </c>
      <c r="D44" s="450"/>
      <c r="E44" s="170"/>
      <c r="F44" s="171" t="str">
        <f>IF(入力シート!F69="","",入力シート!F69)</f>
        <v/>
      </c>
      <c r="G44" s="170"/>
      <c r="H44" s="172" t="str">
        <f>IF(入力シート!G69="","",入力シート!G69)</f>
        <v/>
      </c>
      <c r="I44" s="172" t="str">
        <f>IF(入力シート!H69="","",入力シート!H69)</f>
        <v/>
      </c>
      <c r="J44" s="208"/>
      <c r="K44" s="208"/>
      <c r="L44" s="208"/>
      <c r="M44" s="208"/>
      <c r="N44" s="209"/>
    </row>
    <row r="45" spans="1:14" s="139" customFormat="1" ht="16.5" customHeight="1">
      <c r="A45" s="524"/>
      <c r="B45" s="210"/>
      <c r="C45" s="449" t="str">
        <f>IF(入力シート!E70="","",入力シート!E70)</f>
        <v/>
      </c>
      <c r="D45" s="450"/>
      <c r="E45" s="170"/>
      <c r="F45" s="171" t="str">
        <f>IF(入力シート!F70="","",入力シート!F70)</f>
        <v/>
      </c>
      <c r="G45" s="170"/>
      <c r="H45" s="172" t="str">
        <f>IF(入力シート!G70="","",入力シート!G70)</f>
        <v/>
      </c>
      <c r="I45" s="172" t="str">
        <f>IF(入力シート!H70="","",入力シート!H70)</f>
        <v/>
      </c>
      <c r="J45" s="208"/>
      <c r="K45" s="208"/>
      <c r="L45" s="208"/>
      <c r="M45" s="208"/>
      <c r="N45" s="209"/>
    </row>
    <row r="46" spans="1:14" s="139" customFormat="1" ht="16.5" customHeight="1">
      <c r="A46" s="524"/>
      <c r="B46" s="210"/>
      <c r="C46" s="449" t="str">
        <f>IF(入力シート!E71="","",入力シート!E71)</f>
        <v/>
      </c>
      <c r="D46" s="450"/>
      <c r="E46" s="170"/>
      <c r="F46" s="171" t="str">
        <f>IF(入力シート!F71="","",入力シート!F71)</f>
        <v/>
      </c>
      <c r="G46" s="170"/>
      <c r="H46" s="172" t="str">
        <f>IF(入力シート!G71="","",入力シート!G71)</f>
        <v/>
      </c>
      <c r="I46" s="172" t="str">
        <f>IF(入力シート!H71="","",入力シート!H71)</f>
        <v/>
      </c>
      <c r="J46" s="208"/>
      <c r="K46" s="208"/>
      <c r="L46" s="208"/>
      <c r="M46" s="208"/>
      <c r="N46" s="209"/>
    </row>
    <row r="47" spans="1:14" s="139" customFormat="1" ht="16.5" customHeight="1">
      <c r="A47" s="524"/>
      <c r="B47" s="210"/>
      <c r="C47" s="449" t="str">
        <f>IF(入力シート!E72="","",入力シート!E72)</f>
        <v/>
      </c>
      <c r="D47" s="450"/>
      <c r="E47" s="170"/>
      <c r="F47" s="171" t="str">
        <f>IF(入力シート!F72="","",入力シート!F72)</f>
        <v/>
      </c>
      <c r="G47" s="170"/>
      <c r="H47" s="172" t="str">
        <f>IF(入力シート!G72="","",入力シート!G72)</f>
        <v/>
      </c>
      <c r="I47" s="172" t="str">
        <f>IF(入力シート!H72="","",入力シート!H72)</f>
        <v/>
      </c>
      <c r="J47" s="208"/>
      <c r="K47" s="208"/>
      <c r="L47" s="208"/>
      <c r="M47" s="208"/>
      <c r="N47" s="209"/>
    </row>
    <row r="48" spans="1:14" s="139" customFormat="1" ht="16.5" customHeight="1">
      <c r="A48" s="524"/>
      <c r="B48" s="210"/>
      <c r="C48" s="449" t="str">
        <f>IF(入力シート!E73="","",入力シート!E73)</f>
        <v/>
      </c>
      <c r="D48" s="450"/>
      <c r="E48" s="170"/>
      <c r="F48" s="171" t="str">
        <f>IF(入力シート!F73="","",入力シート!F73)</f>
        <v/>
      </c>
      <c r="G48" s="170"/>
      <c r="H48" s="172" t="str">
        <f>IF(入力シート!G73="","",入力シート!G73)</f>
        <v/>
      </c>
      <c r="I48" s="172" t="str">
        <f>IF(入力シート!H73="","",入力シート!H73)</f>
        <v/>
      </c>
      <c r="J48" s="208"/>
      <c r="K48" s="208"/>
      <c r="L48" s="208"/>
      <c r="M48" s="208"/>
      <c r="N48" s="209"/>
    </row>
    <row r="49" spans="1:14" s="139" customFormat="1" ht="16.5" customHeight="1">
      <c r="A49" s="524"/>
      <c r="B49" s="210"/>
      <c r="C49" s="449" t="str">
        <f>IF(入力シート!E74="","",入力シート!E74)</f>
        <v/>
      </c>
      <c r="D49" s="450"/>
      <c r="E49" s="170"/>
      <c r="F49" s="171" t="str">
        <f>IF(入力シート!F74="","",入力シート!F74)</f>
        <v/>
      </c>
      <c r="G49" s="170"/>
      <c r="H49" s="172" t="str">
        <f>IF(入力シート!G74="","",入力シート!G74)</f>
        <v/>
      </c>
      <c r="I49" s="172" t="str">
        <f>IF(入力シート!H74="","",入力シート!H74)</f>
        <v/>
      </c>
      <c r="J49" s="208"/>
      <c r="K49" s="208"/>
      <c r="L49" s="208"/>
      <c r="M49" s="208"/>
      <c r="N49" s="209"/>
    </row>
    <row r="50" spans="1:14" s="139" customFormat="1" ht="16.5" customHeight="1">
      <c r="A50" s="524"/>
      <c r="B50" s="210"/>
      <c r="C50" s="449" t="str">
        <f>IF(入力シート!E75="","",入力シート!E75)</f>
        <v/>
      </c>
      <c r="D50" s="450"/>
      <c r="E50" s="170"/>
      <c r="F50" s="171" t="str">
        <f>IF(入力シート!F75="","",入力シート!F75)</f>
        <v/>
      </c>
      <c r="G50" s="170"/>
      <c r="H50" s="172" t="str">
        <f>IF(入力シート!G75="","",入力シート!G75)</f>
        <v/>
      </c>
      <c r="I50" s="172" t="str">
        <f>IF(入力シート!H75="","",入力シート!H75)</f>
        <v/>
      </c>
      <c r="J50" s="208"/>
      <c r="K50" s="208"/>
      <c r="L50" s="208"/>
      <c r="M50" s="208"/>
      <c r="N50" s="209"/>
    </row>
    <row r="51" spans="1:14" s="139" customFormat="1" ht="16.5" customHeight="1">
      <c r="A51" s="524"/>
      <c r="B51" s="210"/>
      <c r="C51" s="449" t="str">
        <f>IF(入力シート!E76="","",入力シート!E76)</f>
        <v/>
      </c>
      <c r="D51" s="450"/>
      <c r="E51" s="170"/>
      <c r="F51" s="171" t="str">
        <f>IF(入力シート!F76="","",入力シート!F76)</f>
        <v/>
      </c>
      <c r="G51" s="170"/>
      <c r="H51" s="172" t="str">
        <f>IF(入力シート!G76="","",入力シート!G76)</f>
        <v/>
      </c>
      <c r="I51" s="172" t="str">
        <f>IF(入力シート!H76="","",入力シート!H76)</f>
        <v/>
      </c>
      <c r="J51" s="208"/>
      <c r="K51" s="208"/>
      <c r="L51" s="208"/>
      <c r="M51" s="208"/>
      <c r="N51" s="209"/>
    </row>
    <row r="52" spans="1:14" s="139" customFormat="1" ht="16.5" customHeight="1">
      <c r="A52" s="520"/>
      <c r="B52" s="211"/>
      <c r="C52" s="456" t="str">
        <f>IF(入力シート!E77="","",入力シート!E77)</f>
        <v/>
      </c>
      <c r="D52" s="457"/>
      <c r="E52" s="179"/>
      <c r="F52" s="180" t="str">
        <f>IF(入力シート!F77="","",入力シート!F77)</f>
        <v/>
      </c>
      <c r="G52" s="179"/>
      <c r="H52" s="172" t="str">
        <f>IF(入力シート!G77="","",入力シート!G77)</f>
        <v/>
      </c>
      <c r="I52" s="172" t="str">
        <f>IF(入力シート!H77="","",入力シート!H77)</f>
        <v/>
      </c>
      <c r="J52" s="197"/>
      <c r="K52" s="197"/>
      <c r="L52" s="197"/>
      <c r="M52" s="197"/>
      <c r="N52" s="212"/>
    </row>
    <row r="53" spans="1:14" s="139" customFormat="1" ht="16.5" customHeight="1">
      <c r="A53" s="519" t="s">
        <v>24</v>
      </c>
      <c r="B53" s="165"/>
      <c r="C53" s="526" t="str">
        <f>IF(入力シート!E81="","",入力シート!E81)</f>
        <v/>
      </c>
      <c r="D53" s="527"/>
      <c r="E53" s="164"/>
      <c r="F53" s="165" t="str">
        <f>IF(入力シート!F81="","",入力シート!F81)</f>
        <v/>
      </c>
      <c r="G53" s="165">
        <f>SUM(入力シート!F81,入力シート!F83:F97)</f>
        <v>0</v>
      </c>
      <c r="H53" s="165">
        <f>SUM(入力シート!G81,入力シート!G83:G97)</f>
        <v>0</v>
      </c>
      <c r="I53" s="165">
        <f>SUM(入力シート!H81,入力シート!H83:H97)</f>
        <v>0</v>
      </c>
      <c r="J53" s="189">
        <f>COUNTA(入力シート!E81)</f>
        <v>0</v>
      </c>
      <c r="K53" s="189">
        <f>J53*20000</f>
        <v>0</v>
      </c>
      <c r="L53" s="205">
        <f>COUNTA(入力シート!E81)*20000</f>
        <v>0</v>
      </c>
      <c r="M53" s="191"/>
      <c r="N53" s="206"/>
    </row>
    <row r="54" spans="1:14" s="139" customFormat="1" ht="16.5" customHeight="1">
      <c r="A54" s="524"/>
      <c r="B54" s="213" t="s">
        <v>98</v>
      </c>
      <c r="C54" s="449" t="str">
        <f>IF(入力シート!E83="","",入力シート!E83)</f>
        <v/>
      </c>
      <c r="D54" s="450"/>
      <c r="E54" s="170"/>
      <c r="F54" s="171" t="str">
        <f>IF(入力シート!F83="","",入力シート!F83)</f>
        <v/>
      </c>
      <c r="G54" s="170"/>
      <c r="H54" s="172" t="str">
        <f>IF(入力シート!G83="","",入力シート!G83)</f>
        <v/>
      </c>
      <c r="I54" s="172" t="str">
        <f>IF(入力シート!H83="","",入力シート!H83)</f>
        <v/>
      </c>
      <c r="J54" s="208"/>
      <c r="K54" s="208"/>
      <c r="L54" s="208"/>
      <c r="M54" s="208"/>
      <c r="N54" s="209"/>
    </row>
    <row r="55" spans="1:14" s="139" customFormat="1" ht="16.5" customHeight="1">
      <c r="A55" s="524"/>
      <c r="B55" s="214"/>
      <c r="C55" s="449" t="str">
        <f>IF(入力シート!E84="","",入力シート!E84)</f>
        <v/>
      </c>
      <c r="D55" s="450"/>
      <c r="E55" s="170"/>
      <c r="F55" s="171" t="str">
        <f>IF(入力シート!F84="","",入力シート!F84)</f>
        <v/>
      </c>
      <c r="G55" s="170"/>
      <c r="H55" s="172" t="str">
        <f>IF(入力シート!G84="","",入力シート!G84)</f>
        <v/>
      </c>
      <c r="I55" s="172" t="str">
        <f>IF(入力シート!H84="","",入力シート!H84)</f>
        <v/>
      </c>
      <c r="J55" s="208"/>
      <c r="K55" s="208"/>
      <c r="L55" s="208"/>
      <c r="M55" s="208"/>
      <c r="N55" s="209"/>
    </row>
    <row r="56" spans="1:14" s="139" customFormat="1" ht="16.5" customHeight="1">
      <c r="A56" s="524"/>
      <c r="B56" s="214"/>
      <c r="C56" s="449" t="str">
        <f>IF(入力シート!E85="","",入力シート!E85)</f>
        <v/>
      </c>
      <c r="D56" s="450"/>
      <c r="E56" s="170"/>
      <c r="F56" s="171" t="str">
        <f>IF(入力シート!F85="","",入力シート!F85)</f>
        <v/>
      </c>
      <c r="G56" s="170"/>
      <c r="H56" s="172" t="str">
        <f>IF(入力シート!G85="","",入力シート!G85)</f>
        <v/>
      </c>
      <c r="I56" s="172" t="str">
        <f>IF(入力シート!H85="","",入力シート!H85)</f>
        <v/>
      </c>
      <c r="J56" s="208"/>
      <c r="K56" s="208"/>
      <c r="L56" s="208"/>
      <c r="M56" s="208"/>
      <c r="N56" s="209"/>
    </row>
    <row r="57" spans="1:14" s="139" customFormat="1" ht="16.5" customHeight="1">
      <c r="A57" s="524"/>
      <c r="B57" s="214"/>
      <c r="C57" s="449" t="str">
        <f>IF(入力シート!E86="","",入力シート!E86)</f>
        <v/>
      </c>
      <c r="D57" s="450"/>
      <c r="E57" s="170"/>
      <c r="F57" s="171" t="str">
        <f>IF(入力シート!F86="","",入力シート!F86)</f>
        <v/>
      </c>
      <c r="G57" s="170"/>
      <c r="H57" s="172" t="str">
        <f>IF(入力シート!G86="","",入力シート!G86)</f>
        <v/>
      </c>
      <c r="I57" s="172" t="str">
        <f>IF(入力シート!H86="","",入力シート!H86)</f>
        <v/>
      </c>
      <c r="J57" s="208"/>
      <c r="K57" s="208"/>
      <c r="L57" s="208"/>
      <c r="M57" s="208"/>
      <c r="N57" s="209"/>
    </row>
    <row r="58" spans="1:14" s="139" customFormat="1" ht="16.5" customHeight="1">
      <c r="A58" s="524"/>
      <c r="B58" s="214"/>
      <c r="C58" s="449" t="str">
        <f>IF(入力シート!E87="","",入力シート!E87)</f>
        <v/>
      </c>
      <c r="D58" s="450"/>
      <c r="E58" s="170"/>
      <c r="F58" s="171" t="str">
        <f>IF(入力シート!F87="","",入力シート!F87)</f>
        <v/>
      </c>
      <c r="G58" s="170"/>
      <c r="H58" s="172" t="str">
        <f>IF(入力シート!G87="","",入力シート!G87)</f>
        <v/>
      </c>
      <c r="I58" s="172" t="str">
        <f>IF(入力シート!H87="","",入力シート!H87)</f>
        <v/>
      </c>
      <c r="J58" s="208"/>
      <c r="K58" s="208"/>
      <c r="L58" s="208"/>
      <c r="M58" s="208"/>
      <c r="N58" s="209"/>
    </row>
    <row r="59" spans="1:14" s="139" customFormat="1" ht="16.5" customHeight="1">
      <c r="A59" s="524"/>
      <c r="B59" s="214"/>
      <c r="C59" s="449" t="str">
        <f>IF(入力シート!E88="","",入力シート!E88)</f>
        <v/>
      </c>
      <c r="D59" s="450"/>
      <c r="E59" s="170"/>
      <c r="F59" s="171" t="str">
        <f>IF(入力シート!F88="","",入力シート!F88)</f>
        <v/>
      </c>
      <c r="G59" s="170"/>
      <c r="H59" s="172" t="str">
        <f>IF(入力シート!G88="","",入力シート!G88)</f>
        <v/>
      </c>
      <c r="I59" s="172" t="str">
        <f>IF(入力シート!H88="","",入力シート!H88)</f>
        <v/>
      </c>
      <c r="J59" s="208"/>
      <c r="K59" s="208"/>
      <c r="L59" s="208"/>
      <c r="M59" s="208"/>
      <c r="N59" s="209"/>
    </row>
    <row r="60" spans="1:14" s="139" customFormat="1" ht="16.5" customHeight="1">
      <c r="A60" s="524"/>
      <c r="B60" s="214"/>
      <c r="C60" s="449" t="str">
        <f>IF(入力シート!E89="","",入力シート!E89)</f>
        <v/>
      </c>
      <c r="D60" s="450"/>
      <c r="E60" s="170"/>
      <c r="F60" s="171" t="str">
        <f>IF(入力シート!F89="","",入力シート!F89)</f>
        <v/>
      </c>
      <c r="G60" s="170"/>
      <c r="H60" s="172" t="str">
        <f>IF(入力シート!G89="","",入力シート!G89)</f>
        <v/>
      </c>
      <c r="I60" s="172" t="str">
        <f>IF(入力シート!H89="","",入力シート!H89)</f>
        <v/>
      </c>
      <c r="J60" s="208"/>
      <c r="K60" s="208"/>
      <c r="L60" s="208"/>
      <c r="M60" s="208"/>
      <c r="N60" s="209"/>
    </row>
    <row r="61" spans="1:14" s="139" customFormat="1" ht="16.5" customHeight="1">
      <c r="A61" s="524"/>
      <c r="B61" s="214"/>
      <c r="C61" s="449" t="str">
        <f>IF(入力シート!E90="","",入力シート!E90)</f>
        <v/>
      </c>
      <c r="D61" s="450"/>
      <c r="E61" s="170"/>
      <c r="F61" s="171" t="str">
        <f>IF(入力シート!F90="","",入力シート!F90)</f>
        <v/>
      </c>
      <c r="G61" s="170"/>
      <c r="H61" s="172" t="str">
        <f>IF(入力シート!G90="","",入力シート!G90)</f>
        <v/>
      </c>
      <c r="I61" s="172" t="str">
        <f>IF(入力シート!H90="","",入力シート!H90)</f>
        <v/>
      </c>
      <c r="J61" s="208"/>
      <c r="K61" s="208"/>
      <c r="L61" s="208"/>
      <c r="M61" s="208"/>
      <c r="N61" s="209"/>
    </row>
    <row r="62" spans="1:14" s="139" customFormat="1" ht="16.5" customHeight="1">
      <c r="A62" s="524"/>
      <c r="B62" s="214"/>
      <c r="C62" s="449" t="str">
        <f>IF(入力シート!E91="","",入力シート!E91)</f>
        <v/>
      </c>
      <c r="D62" s="450"/>
      <c r="E62" s="170"/>
      <c r="F62" s="171" t="str">
        <f>IF(入力シート!F91="","",入力シート!F91)</f>
        <v/>
      </c>
      <c r="G62" s="170"/>
      <c r="H62" s="172" t="str">
        <f>IF(入力シート!G91="","",入力シート!G91)</f>
        <v/>
      </c>
      <c r="I62" s="172" t="str">
        <f>IF(入力シート!H91="","",入力シート!H91)</f>
        <v/>
      </c>
      <c r="J62" s="208"/>
      <c r="K62" s="208"/>
      <c r="L62" s="208"/>
      <c r="M62" s="208"/>
      <c r="N62" s="209"/>
    </row>
    <row r="63" spans="1:14" s="139" customFormat="1" ht="16.5" customHeight="1">
      <c r="A63" s="524"/>
      <c r="B63" s="214"/>
      <c r="C63" s="449" t="str">
        <f>IF(入力シート!E92="","",入力シート!E92)</f>
        <v/>
      </c>
      <c r="D63" s="450"/>
      <c r="E63" s="170"/>
      <c r="F63" s="171" t="str">
        <f>IF(入力シート!F92="","",入力シート!F92)</f>
        <v/>
      </c>
      <c r="G63" s="170"/>
      <c r="H63" s="172" t="str">
        <f>IF(入力シート!G92="","",入力シート!G92)</f>
        <v/>
      </c>
      <c r="I63" s="172" t="str">
        <f>IF(入力シート!H92="","",入力シート!H92)</f>
        <v/>
      </c>
      <c r="J63" s="208"/>
      <c r="K63" s="208"/>
      <c r="L63" s="208"/>
      <c r="M63" s="208"/>
      <c r="N63" s="209"/>
    </row>
    <row r="64" spans="1:14" s="139" customFormat="1" ht="16.5" customHeight="1">
      <c r="A64" s="524"/>
      <c r="B64" s="214"/>
      <c r="C64" s="449" t="str">
        <f>IF(入力シート!E93="","",入力シート!E93)</f>
        <v/>
      </c>
      <c r="D64" s="450"/>
      <c r="E64" s="170"/>
      <c r="F64" s="171" t="str">
        <f>IF(入力シート!F93="","",入力シート!F93)</f>
        <v/>
      </c>
      <c r="G64" s="170"/>
      <c r="H64" s="172" t="str">
        <f>IF(入力シート!G93="","",入力シート!G93)</f>
        <v/>
      </c>
      <c r="I64" s="172" t="str">
        <f>IF(入力シート!H93="","",入力シート!H93)</f>
        <v/>
      </c>
      <c r="J64" s="208"/>
      <c r="K64" s="208"/>
      <c r="L64" s="208"/>
      <c r="M64" s="208"/>
      <c r="N64" s="209"/>
    </row>
    <row r="65" spans="1:14" s="139" customFormat="1" ht="16.5" customHeight="1">
      <c r="A65" s="524"/>
      <c r="B65" s="214"/>
      <c r="C65" s="449" t="str">
        <f>IF(入力シート!E94="","",入力シート!E94)</f>
        <v/>
      </c>
      <c r="D65" s="450"/>
      <c r="E65" s="170"/>
      <c r="F65" s="171" t="str">
        <f>IF(入力シート!F94="","",入力シート!F94)</f>
        <v/>
      </c>
      <c r="G65" s="170"/>
      <c r="H65" s="172" t="str">
        <f>IF(入力シート!G94="","",入力シート!G94)</f>
        <v/>
      </c>
      <c r="I65" s="172" t="str">
        <f>IF(入力シート!H94="","",入力シート!H94)</f>
        <v/>
      </c>
      <c r="J65" s="208"/>
      <c r="K65" s="208"/>
      <c r="L65" s="208"/>
      <c r="M65" s="208"/>
      <c r="N65" s="209"/>
    </row>
    <row r="66" spans="1:14" s="139" customFormat="1" ht="16.5" customHeight="1">
      <c r="A66" s="524"/>
      <c r="B66" s="214"/>
      <c r="C66" s="449" t="str">
        <f>IF(入力シート!E95="","",入力シート!E95)</f>
        <v/>
      </c>
      <c r="D66" s="450"/>
      <c r="E66" s="170"/>
      <c r="F66" s="171" t="str">
        <f>IF(入力シート!F95="","",入力シート!F95)</f>
        <v/>
      </c>
      <c r="G66" s="170"/>
      <c r="H66" s="172" t="str">
        <f>IF(入力シート!G95="","",入力シート!G95)</f>
        <v/>
      </c>
      <c r="I66" s="172" t="str">
        <f>IF(入力シート!H95="","",入力シート!H95)</f>
        <v/>
      </c>
      <c r="J66" s="208"/>
      <c r="K66" s="208"/>
      <c r="L66" s="208"/>
      <c r="M66" s="208"/>
      <c r="N66" s="209"/>
    </row>
    <row r="67" spans="1:14" s="139" customFormat="1" ht="16.5" customHeight="1">
      <c r="A67" s="524"/>
      <c r="B67" s="214"/>
      <c r="C67" s="449" t="str">
        <f>IF(入力シート!E96="","",入力シート!E96)</f>
        <v/>
      </c>
      <c r="D67" s="450"/>
      <c r="E67" s="170"/>
      <c r="F67" s="171" t="str">
        <f>IF(入力シート!F96="","",入力シート!F96)</f>
        <v/>
      </c>
      <c r="G67" s="170"/>
      <c r="H67" s="172" t="str">
        <f>IF(入力シート!G96="","",入力シート!G96)</f>
        <v/>
      </c>
      <c r="I67" s="172" t="str">
        <f>IF(入力シート!H96="","",入力シート!H96)</f>
        <v/>
      </c>
      <c r="J67" s="208"/>
      <c r="K67" s="208"/>
      <c r="L67" s="208"/>
      <c r="M67" s="208"/>
      <c r="N67" s="209"/>
    </row>
    <row r="68" spans="1:14" s="139" customFormat="1" ht="16.5" customHeight="1">
      <c r="A68" s="520"/>
      <c r="B68" s="203"/>
      <c r="C68" s="456" t="str">
        <f>IF(入力シート!E97="","",入力シート!E97)</f>
        <v/>
      </c>
      <c r="D68" s="457"/>
      <c r="E68" s="179"/>
      <c r="F68" s="180" t="str">
        <f>IF(入力シート!F97="","",入力シート!F97)</f>
        <v/>
      </c>
      <c r="G68" s="179"/>
      <c r="H68" s="172" t="str">
        <f>IF(入力シート!G97="","",入力シート!G97)</f>
        <v/>
      </c>
      <c r="I68" s="172" t="str">
        <f>IF(入力シート!H97="","",入力シート!H97)</f>
        <v/>
      </c>
      <c r="J68" s="197"/>
      <c r="K68" s="197"/>
      <c r="L68" s="197"/>
      <c r="M68" s="197"/>
      <c r="N68" s="212"/>
    </row>
    <row r="69" spans="1:14" s="139" customFormat="1" ht="18.75" customHeight="1">
      <c r="A69" s="519" t="s">
        <v>26</v>
      </c>
      <c r="B69" s="215" t="str">
        <f>IF(入力シート!E101="","",入力シート!E101)</f>
        <v/>
      </c>
      <c r="C69" s="526" t="str">
        <f>IF(入力シート!E103="","",入力シート!E103)</f>
        <v/>
      </c>
      <c r="D69" s="527"/>
      <c r="E69" s="164"/>
      <c r="F69" s="165" t="str">
        <f>IF(入力シート!F103="","",入力シート!F103)</f>
        <v/>
      </c>
      <c r="G69" s="165">
        <f>SUM(入力シート!F103,入力シート!F105:F122)</f>
        <v>0</v>
      </c>
      <c r="H69" s="166">
        <f>SUM(入力シート!G103,入力シート!G105:G122)</f>
        <v>0</v>
      </c>
      <c r="I69" s="166">
        <f>SUM(入力シート!H103,入力シート!H105:H122)</f>
        <v>0</v>
      </c>
      <c r="J69" s="189">
        <f>COUNTA(入力シート!E103)</f>
        <v>0</v>
      </c>
      <c r="K69" s="189">
        <f>J69*20000</f>
        <v>0</v>
      </c>
      <c r="L69" s="205">
        <f>COUNTA(入力シート!E103,入力シート!E127)*20000</f>
        <v>0</v>
      </c>
      <c r="M69" s="183"/>
      <c r="N69" s="168"/>
    </row>
    <row r="70" spans="1:14" s="139" customFormat="1" ht="16.5" customHeight="1">
      <c r="A70" s="524"/>
      <c r="B70" s="207" t="s">
        <v>98</v>
      </c>
      <c r="C70" s="449" t="str">
        <f>IF(入力シート!E105="","",入力シート!E105)</f>
        <v/>
      </c>
      <c r="D70" s="450"/>
      <c r="E70" s="170"/>
      <c r="F70" s="171" t="str">
        <f>IF(入力シート!F105="","",入力シート!F105)</f>
        <v/>
      </c>
      <c r="G70" s="170"/>
      <c r="H70" s="172" t="str">
        <f>IF(入力シート!G105="","",入力シート!G105)</f>
        <v/>
      </c>
      <c r="I70" s="172" t="str">
        <f>IF(入力シート!H105="","",入力シート!H105)</f>
        <v/>
      </c>
      <c r="J70" s="173"/>
      <c r="K70" s="173"/>
      <c r="L70" s="173"/>
      <c r="M70" s="173"/>
      <c r="N70" s="174"/>
    </row>
    <row r="71" spans="1:14" s="139" customFormat="1" ht="16.5" customHeight="1">
      <c r="A71" s="524"/>
      <c r="B71" s="216"/>
      <c r="C71" s="449" t="str">
        <f>IF(入力シート!E106="","",入力シート!E106)</f>
        <v/>
      </c>
      <c r="D71" s="450"/>
      <c r="E71" s="170"/>
      <c r="F71" s="171" t="str">
        <f>IF(入力シート!F106="","",入力シート!F106)</f>
        <v/>
      </c>
      <c r="G71" s="170"/>
      <c r="H71" s="172" t="str">
        <f>IF(入力シート!G106="","",入力シート!G106)</f>
        <v/>
      </c>
      <c r="I71" s="172" t="str">
        <f>IF(入力シート!H106="","",入力シート!H106)</f>
        <v/>
      </c>
      <c r="J71" s="173"/>
      <c r="K71" s="173"/>
      <c r="L71" s="173"/>
      <c r="M71" s="173"/>
      <c r="N71" s="174"/>
    </row>
    <row r="72" spans="1:14" s="139" customFormat="1" ht="16.5" customHeight="1">
      <c r="A72" s="524"/>
      <c r="B72" s="216"/>
      <c r="C72" s="449" t="str">
        <f>IF(入力シート!E107="","",入力シート!E107)</f>
        <v/>
      </c>
      <c r="D72" s="450"/>
      <c r="E72" s="170"/>
      <c r="F72" s="171" t="str">
        <f>IF(入力シート!F107="","",入力シート!F107)</f>
        <v/>
      </c>
      <c r="G72" s="170"/>
      <c r="H72" s="172" t="str">
        <f>IF(入力シート!G107="","",入力シート!G107)</f>
        <v/>
      </c>
      <c r="I72" s="172" t="str">
        <f>IF(入力シート!H107="","",入力シート!H107)</f>
        <v/>
      </c>
      <c r="J72" s="173"/>
      <c r="K72" s="173"/>
      <c r="L72" s="173"/>
      <c r="M72" s="173"/>
      <c r="N72" s="174"/>
    </row>
    <row r="73" spans="1:14" s="139" customFormat="1" ht="16.5" customHeight="1">
      <c r="A73" s="524"/>
      <c r="B73" s="216"/>
      <c r="C73" s="449" t="str">
        <f>IF(入力シート!E108="","",入力シート!E108)</f>
        <v/>
      </c>
      <c r="D73" s="450"/>
      <c r="E73" s="170"/>
      <c r="F73" s="171" t="str">
        <f>IF(入力シート!F108="","",入力シート!F108)</f>
        <v/>
      </c>
      <c r="G73" s="170"/>
      <c r="H73" s="172" t="str">
        <f>IF(入力シート!G108="","",入力シート!G108)</f>
        <v/>
      </c>
      <c r="I73" s="172" t="str">
        <f>IF(入力シート!H108="","",入力シート!H108)</f>
        <v/>
      </c>
      <c r="J73" s="173"/>
      <c r="K73" s="173"/>
      <c r="L73" s="173"/>
      <c r="M73" s="173"/>
      <c r="N73" s="174"/>
    </row>
    <row r="74" spans="1:14" s="139" customFormat="1" ht="16.5" customHeight="1">
      <c r="A74" s="524"/>
      <c r="B74" s="216"/>
      <c r="C74" s="449" t="str">
        <f>IF(入力シート!E109="","",入力シート!E109)</f>
        <v/>
      </c>
      <c r="D74" s="450"/>
      <c r="E74" s="170"/>
      <c r="F74" s="171" t="str">
        <f>IF(入力シート!F109="","",入力シート!F109)</f>
        <v/>
      </c>
      <c r="G74" s="170"/>
      <c r="H74" s="172" t="str">
        <f>IF(入力シート!G109="","",入力シート!G109)</f>
        <v/>
      </c>
      <c r="I74" s="172" t="str">
        <f>IF(入力シート!H109="","",入力シート!H109)</f>
        <v/>
      </c>
      <c r="J74" s="173"/>
      <c r="K74" s="173"/>
      <c r="L74" s="173"/>
      <c r="M74" s="173"/>
      <c r="N74" s="174"/>
    </row>
    <row r="75" spans="1:14" s="139" customFormat="1" ht="16.5" customHeight="1">
      <c r="A75" s="524"/>
      <c r="B75" s="216"/>
      <c r="C75" s="449" t="str">
        <f>IF(入力シート!E110="","",入力シート!E110)</f>
        <v/>
      </c>
      <c r="D75" s="450"/>
      <c r="E75" s="170"/>
      <c r="F75" s="171" t="str">
        <f>IF(入力シート!F110="","",入力シート!F110)</f>
        <v/>
      </c>
      <c r="G75" s="170"/>
      <c r="H75" s="172" t="str">
        <f>IF(入力シート!G110="","",入力シート!G110)</f>
        <v/>
      </c>
      <c r="I75" s="172" t="str">
        <f>IF(入力シート!H110="","",入力シート!H110)</f>
        <v/>
      </c>
      <c r="J75" s="173"/>
      <c r="K75" s="173"/>
      <c r="L75" s="173"/>
      <c r="M75" s="173"/>
      <c r="N75" s="174"/>
    </row>
    <row r="76" spans="1:14" s="139" customFormat="1" ht="16.5" customHeight="1">
      <c r="A76" s="524"/>
      <c r="B76" s="216"/>
      <c r="C76" s="449" t="str">
        <f>IF(入力シート!E111="","",入力シート!E111)</f>
        <v/>
      </c>
      <c r="D76" s="450"/>
      <c r="E76" s="170"/>
      <c r="F76" s="171" t="str">
        <f>IF(入力シート!F111="","",入力シート!F111)</f>
        <v/>
      </c>
      <c r="G76" s="170"/>
      <c r="H76" s="172" t="str">
        <f>IF(入力シート!G111="","",入力シート!G111)</f>
        <v/>
      </c>
      <c r="I76" s="172" t="str">
        <f>IF(入力シート!H111="","",入力シート!H111)</f>
        <v/>
      </c>
      <c r="J76" s="173"/>
      <c r="K76" s="173"/>
      <c r="L76" s="173"/>
      <c r="M76" s="173"/>
      <c r="N76" s="174"/>
    </row>
    <row r="77" spans="1:14" s="139" customFormat="1" ht="16.5" customHeight="1">
      <c r="A77" s="524"/>
      <c r="B77" s="216"/>
      <c r="C77" s="449" t="str">
        <f>IF(入力シート!E112="","",入力シート!E112)</f>
        <v/>
      </c>
      <c r="D77" s="450"/>
      <c r="E77" s="170"/>
      <c r="F77" s="171" t="str">
        <f>IF(入力シート!F112="","",入力シート!F112)</f>
        <v/>
      </c>
      <c r="G77" s="170"/>
      <c r="H77" s="172" t="str">
        <f>IF(入力シート!G112="","",入力シート!G112)</f>
        <v/>
      </c>
      <c r="I77" s="172" t="str">
        <f>IF(入力シート!H112="","",入力シート!H112)</f>
        <v/>
      </c>
      <c r="J77" s="173"/>
      <c r="K77" s="173"/>
      <c r="L77" s="173"/>
      <c r="M77" s="173"/>
      <c r="N77" s="174"/>
    </row>
    <row r="78" spans="1:14" s="139" customFormat="1" ht="16.5" customHeight="1">
      <c r="A78" s="524"/>
      <c r="B78" s="216"/>
      <c r="C78" s="449" t="str">
        <f>IF(入力シート!E113="","",入力シート!E113)</f>
        <v/>
      </c>
      <c r="D78" s="450"/>
      <c r="E78" s="170"/>
      <c r="F78" s="171" t="str">
        <f>IF(入力シート!F113="","",入力シート!F113)</f>
        <v/>
      </c>
      <c r="G78" s="170"/>
      <c r="H78" s="172" t="str">
        <f>IF(入力シート!G113="","",入力シート!G113)</f>
        <v/>
      </c>
      <c r="I78" s="172" t="str">
        <f>IF(入力シート!H113="","",入力シート!H113)</f>
        <v/>
      </c>
      <c r="J78" s="173"/>
      <c r="K78" s="173"/>
      <c r="L78" s="173"/>
      <c r="M78" s="173"/>
      <c r="N78" s="174"/>
    </row>
    <row r="79" spans="1:14" s="139" customFormat="1" ht="16.5" customHeight="1">
      <c r="A79" s="524"/>
      <c r="B79" s="216"/>
      <c r="C79" s="449" t="str">
        <f>IF(入力シート!E114="","",入力シート!E114)</f>
        <v/>
      </c>
      <c r="D79" s="450"/>
      <c r="E79" s="170"/>
      <c r="F79" s="171" t="str">
        <f>IF(入力シート!F114="","",入力シート!F114)</f>
        <v/>
      </c>
      <c r="G79" s="170"/>
      <c r="H79" s="172" t="str">
        <f>IF(入力シート!G114="","",入力シート!G114)</f>
        <v/>
      </c>
      <c r="I79" s="172" t="str">
        <f>IF(入力シート!H114="","",入力シート!H114)</f>
        <v/>
      </c>
      <c r="J79" s="173"/>
      <c r="K79" s="173"/>
      <c r="L79" s="173"/>
      <c r="M79" s="173"/>
      <c r="N79" s="174"/>
    </row>
    <row r="80" spans="1:14" s="139" customFormat="1" ht="16.5" customHeight="1">
      <c r="A80" s="524"/>
      <c r="B80" s="216"/>
      <c r="C80" s="449" t="str">
        <f>IF(入力シート!E115="","",入力シート!E115)</f>
        <v/>
      </c>
      <c r="D80" s="450"/>
      <c r="E80" s="170"/>
      <c r="F80" s="171" t="str">
        <f>IF(入力シート!F115="","",入力シート!F115)</f>
        <v/>
      </c>
      <c r="G80" s="170"/>
      <c r="H80" s="172" t="str">
        <f>IF(入力シート!G115="","",入力シート!G115)</f>
        <v/>
      </c>
      <c r="I80" s="172" t="str">
        <f>IF(入力シート!H115="","",入力シート!H115)</f>
        <v/>
      </c>
      <c r="J80" s="173"/>
      <c r="K80" s="173"/>
      <c r="L80" s="173"/>
      <c r="M80" s="173"/>
      <c r="N80" s="174"/>
    </row>
    <row r="81" spans="1:14" s="139" customFormat="1" ht="16.5" customHeight="1">
      <c r="A81" s="524"/>
      <c r="B81" s="216"/>
      <c r="C81" s="449" t="str">
        <f>IF(入力シート!E116="","",入力シート!E116)</f>
        <v/>
      </c>
      <c r="D81" s="450"/>
      <c r="E81" s="170"/>
      <c r="F81" s="171" t="str">
        <f>IF(入力シート!F116="","",入力シート!F116)</f>
        <v/>
      </c>
      <c r="G81" s="170"/>
      <c r="H81" s="172" t="str">
        <f>IF(入力シート!G116="","",入力シート!G116)</f>
        <v/>
      </c>
      <c r="I81" s="172" t="str">
        <f>IF(入力シート!H116="","",入力シート!H116)</f>
        <v/>
      </c>
      <c r="J81" s="173"/>
      <c r="K81" s="173"/>
      <c r="L81" s="173"/>
      <c r="M81" s="173"/>
      <c r="N81" s="174"/>
    </row>
    <row r="82" spans="1:14" s="139" customFormat="1" ht="16.5" customHeight="1">
      <c r="A82" s="524"/>
      <c r="B82" s="216"/>
      <c r="C82" s="449" t="str">
        <f>IF(入力シート!E117="","",入力シート!E117)</f>
        <v/>
      </c>
      <c r="D82" s="450"/>
      <c r="E82" s="170"/>
      <c r="F82" s="171" t="str">
        <f>IF(入力シート!F117="","",入力シート!F117)</f>
        <v/>
      </c>
      <c r="G82" s="170"/>
      <c r="H82" s="172" t="str">
        <f>IF(入力シート!G117="","",入力シート!G117)</f>
        <v/>
      </c>
      <c r="I82" s="172" t="str">
        <f>IF(入力シート!H117="","",入力シート!H117)</f>
        <v/>
      </c>
      <c r="J82" s="173"/>
      <c r="K82" s="173"/>
      <c r="L82" s="173"/>
      <c r="M82" s="173"/>
      <c r="N82" s="174"/>
    </row>
    <row r="83" spans="1:14" s="139" customFormat="1" ht="16.5" customHeight="1">
      <c r="A83" s="524"/>
      <c r="B83" s="216"/>
      <c r="C83" s="449" t="str">
        <f>IF(入力シート!E118="","",入力シート!E118)</f>
        <v/>
      </c>
      <c r="D83" s="450"/>
      <c r="E83" s="170"/>
      <c r="F83" s="171" t="str">
        <f>IF(入力シート!F118="","",入力シート!F118)</f>
        <v/>
      </c>
      <c r="G83" s="170"/>
      <c r="H83" s="172" t="str">
        <f>IF(入力シート!G118="","",入力シート!G118)</f>
        <v/>
      </c>
      <c r="I83" s="172" t="str">
        <f>IF(入力シート!H118="","",入力シート!H118)</f>
        <v/>
      </c>
      <c r="J83" s="173"/>
      <c r="K83" s="173"/>
      <c r="L83" s="173"/>
      <c r="M83" s="173"/>
      <c r="N83" s="174"/>
    </row>
    <row r="84" spans="1:14" s="139" customFormat="1" ht="16.5" customHeight="1">
      <c r="A84" s="524"/>
      <c r="B84" s="216"/>
      <c r="C84" s="449" t="str">
        <f>IF(入力シート!E119="","",入力シート!E119)</f>
        <v/>
      </c>
      <c r="D84" s="450"/>
      <c r="E84" s="170"/>
      <c r="F84" s="171" t="str">
        <f>IF(入力シート!F119="","",入力シート!F119)</f>
        <v/>
      </c>
      <c r="G84" s="170"/>
      <c r="H84" s="172" t="str">
        <f>IF(入力シート!G119="","",入力シート!G119)</f>
        <v/>
      </c>
      <c r="I84" s="172" t="str">
        <f>IF(入力シート!H119="","",入力シート!H119)</f>
        <v/>
      </c>
      <c r="J84" s="173"/>
      <c r="K84" s="173"/>
      <c r="L84" s="173"/>
      <c r="M84" s="208"/>
      <c r="N84" s="217"/>
    </row>
    <row r="85" spans="1:14" s="139" customFormat="1" ht="16.5" customHeight="1">
      <c r="A85" s="524"/>
      <c r="B85" s="216"/>
      <c r="C85" s="449" t="str">
        <f>IF(入力シート!E120="","",入力シート!E120)</f>
        <v/>
      </c>
      <c r="D85" s="450"/>
      <c r="E85" s="170"/>
      <c r="F85" s="171" t="str">
        <f>IF(入力シート!F120="","",入力シート!F120)</f>
        <v/>
      </c>
      <c r="G85" s="170"/>
      <c r="H85" s="172" t="str">
        <f>IF(入力シート!G120="","",入力シート!G120)</f>
        <v/>
      </c>
      <c r="I85" s="172" t="str">
        <f>IF(入力シート!H120="","",入力シート!H120)</f>
        <v/>
      </c>
      <c r="J85" s="173"/>
      <c r="K85" s="173"/>
      <c r="L85" s="173"/>
      <c r="M85" s="208"/>
      <c r="N85" s="217"/>
    </row>
    <row r="86" spans="1:14" s="139" customFormat="1" ht="16.5" customHeight="1">
      <c r="A86" s="524"/>
      <c r="B86" s="216"/>
      <c r="C86" s="449" t="str">
        <f>IF(入力シート!E121="","",入力シート!E121)</f>
        <v/>
      </c>
      <c r="D86" s="450"/>
      <c r="E86" s="170"/>
      <c r="F86" s="171" t="str">
        <f>IF(入力シート!F121="","",入力シート!F121)</f>
        <v/>
      </c>
      <c r="G86" s="170"/>
      <c r="H86" s="172" t="str">
        <f>IF(入力シート!G121="","",入力シート!G121)</f>
        <v/>
      </c>
      <c r="I86" s="172" t="str">
        <f>IF(入力シート!H121="","",入力シート!H121)</f>
        <v/>
      </c>
      <c r="J86" s="173"/>
      <c r="K86" s="173"/>
      <c r="L86" s="173"/>
      <c r="M86" s="208"/>
      <c r="N86" s="217"/>
    </row>
    <row r="87" spans="1:14" s="139" customFormat="1" ht="16.5" customHeight="1">
      <c r="A87" s="524"/>
      <c r="B87" s="218"/>
      <c r="C87" s="456" t="str">
        <f>IF(入力シート!E122="","",入力シート!E122)</f>
        <v/>
      </c>
      <c r="D87" s="457"/>
      <c r="E87" s="179"/>
      <c r="F87" s="180" t="str">
        <f>IF(入力シート!F122="","",入力シート!F122)</f>
        <v/>
      </c>
      <c r="G87" s="179"/>
      <c r="H87" s="188" t="str">
        <f>IF(入力シート!G122="","",入力シート!G122)</f>
        <v/>
      </c>
      <c r="I87" s="188" t="str">
        <f>IF(入力シート!H122="","",入力シート!H122)</f>
        <v/>
      </c>
      <c r="J87" s="181"/>
      <c r="K87" s="181"/>
      <c r="L87" s="181"/>
      <c r="M87" s="197"/>
      <c r="N87" s="219"/>
    </row>
    <row r="88" spans="1:14" s="139" customFormat="1" ht="18.75" customHeight="1">
      <c r="A88" s="524"/>
      <c r="B88" s="215" t="str">
        <f>IF(入力シート!E125="","",入力シート!E125)</f>
        <v/>
      </c>
      <c r="C88" s="526" t="str">
        <f>IF(入力シート!E127="","",入力シート!E127)</f>
        <v/>
      </c>
      <c r="D88" s="527"/>
      <c r="E88" s="164"/>
      <c r="F88" s="165" t="str">
        <f>IF(入力シート!F127="","",入力シート!F127)</f>
        <v/>
      </c>
      <c r="G88" s="165">
        <f>SUM(入力シート!F127,入力シート!F129:F143)</f>
        <v>0</v>
      </c>
      <c r="H88" s="166">
        <f>SUM(入力シート!G127,入力シート!G129:G143)</f>
        <v>0</v>
      </c>
      <c r="I88" s="166">
        <f>SUM(入力シート!H127,入力シート!H129:H143)</f>
        <v>0</v>
      </c>
      <c r="J88" s="189">
        <f>COUNTA(入力シート!E127)</f>
        <v>0</v>
      </c>
      <c r="K88" s="189">
        <f>J88*20000</f>
        <v>0</v>
      </c>
      <c r="L88" s="183"/>
      <c r="M88" s="183"/>
      <c r="N88" s="220"/>
    </row>
    <row r="89" spans="1:14" s="139" customFormat="1" ht="16.5" customHeight="1">
      <c r="A89" s="524"/>
      <c r="B89" s="207" t="s">
        <v>98</v>
      </c>
      <c r="C89" s="449" t="str">
        <f>IF(入力シート!E129="","",入力シート!E129)</f>
        <v/>
      </c>
      <c r="D89" s="450"/>
      <c r="E89" s="170"/>
      <c r="F89" s="171" t="str">
        <f>IF(入力シート!F129="","",入力シート!F129)</f>
        <v/>
      </c>
      <c r="G89" s="170"/>
      <c r="H89" s="172" t="str">
        <f>IF(入力シート!G129="","",入力シート!G129)</f>
        <v/>
      </c>
      <c r="I89" s="172" t="str">
        <f>IF(入力シート!H129="","",入力シート!H129)</f>
        <v/>
      </c>
      <c r="J89" s="173"/>
      <c r="K89" s="173"/>
      <c r="L89" s="173"/>
      <c r="M89" s="173"/>
      <c r="N89" s="174"/>
    </row>
    <row r="90" spans="1:14" s="139" customFormat="1" ht="16.5" customHeight="1">
      <c r="A90" s="524"/>
      <c r="B90" s="216"/>
      <c r="C90" s="449" t="str">
        <f>IF(入力シート!E130="","",入力シート!E130)</f>
        <v/>
      </c>
      <c r="D90" s="450"/>
      <c r="E90" s="170"/>
      <c r="F90" s="171" t="str">
        <f>IF(入力シート!F130="","",入力シート!F130)</f>
        <v/>
      </c>
      <c r="G90" s="170"/>
      <c r="H90" s="172" t="str">
        <f>IF(入力シート!G130="","",入力シート!G130)</f>
        <v/>
      </c>
      <c r="I90" s="172" t="str">
        <f>IF(入力シート!H130="","",入力シート!H130)</f>
        <v/>
      </c>
      <c r="J90" s="173"/>
      <c r="K90" s="173"/>
      <c r="L90" s="173"/>
      <c r="M90" s="173"/>
      <c r="N90" s="174"/>
    </row>
    <row r="91" spans="1:14" s="139" customFormat="1" ht="16.5" customHeight="1">
      <c r="A91" s="524"/>
      <c r="B91" s="216"/>
      <c r="C91" s="449" t="str">
        <f>IF(入力シート!E131="","",入力シート!E131)</f>
        <v/>
      </c>
      <c r="D91" s="450"/>
      <c r="E91" s="170"/>
      <c r="F91" s="171" t="str">
        <f>IF(入力シート!F131="","",入力シート!F131)</f>
        <v/>
      </c>
      <c r="G91" s="170"/>
      <c r="H91" s="172" t="str">
        <f>IF(入力シート!G131="","",入力シート!G131)</f>
        <v/>
      </c>
      <c r="I91" s="172" t="str">
        <f>IF(入力シート!H131="","",入力シート!H131)</f>
        <v/>
      </c>
      <c r="J91" s="173"/>
      <c r="K91" s="173"/>
      <c r="L91" s="173"/>
      <c r="M91" s="173"/>
      <c r="N91" s="174"/>
    </row>
    <row r="92" spans="1:14" s="139" customFormat="1" ht="16.5" customHeight="1">
      <c r="A92" s="524"/>
      <c r="B92" s="216"/>
      <c r="C92" s="449" t="str">
        <f>IF(入力シート!E132="","",入力シート!E132)</f>
        <v/>
      </c>
      <c r="D92" s="450"/>
      <c r="E92" s="170"/>
      <c r="F92" s="171" t="str">
        <f>IF(入力シート!F132="","",入力シート!F132)</f>
        <v/>
      </c>
      <c r="G92" s="170"/>
      <c r="H92" s="172" t="str">
        <f>IF(入力シート!G132="","",入力シート!G132)</f>
        <v/>
      </c>
      <c r="I92" s="172" t="str">
        <f>IF(入力シート!H132="","",入力シート!H132)</f>
        <v/>
      </c>
      <c r="J92" s="173"/>
      <c r="K92" s="173"/>
      <c r="L92" s="173"/>
      <c r="M92" s="173"/>
      <c r="N92" s="187"/>
    </row>
    <row r="93" spans="1:14" s="139" customFormat="1" ht="16.5" customHeight="1">
      <c r="A93" s="524"/>
      <c r="B93" s="216"/>
      <c r="C93" s="449" t="str">
        <f>IF(入力シート!E133="","",入力シート!E133)</f>
        <v/>
      </c>
      <c r="D93" s="450"/>
      <c r="E93" s="170"/>
      <c r="F93" s="171" t="str">
        <f>IF(入力シート!F133="","",入力シート!F133)</f>
        <v/>
      </c>
      <c r="G93" s="170"/>
      <c r="H93" s="172" t="str">
        <f>IF(入力シート!G133="","",入力シート!G133)</f>
        <v/>
      </c>
      <c r="I93" s="172" t="str">
        <f>IF(入力シート!H133="","",入力シート!H133)</f>
        <v/>
      </c>
      <c r="J93" s="173"/>
      <c r="K93" s="173"/>
      <c r="L93" s="173"/>
      <c r="M93" s="173"/>
      <c r="N93" s="185"/>
    </row>
    <row r="94" spans="1:14" s="139" customFormat="1" ht="16.5" customHeight="1">
      <c r="A94" s="524"/>
      <c r="B94" s="216"/>
      <c r="C94" s="449" t="str">
        <f>IF(入力シート!E134="","",入力シート!E134)</f>
        <v/>
      </c>
      <c r="D94" s="450"/>
      <c r="E94" s="170"/>
      <c r="F94" s="171" t="str">
        <f>IF(入力シート!F134="","",入力シート!F134)</f>
        <v/>
      </c>
      <c r="G94" s="170"/>
      <c r="H94" s="172" t="str">
        <f>IF(入力シート!G134="","",入力シート!G134)</f>
        <v/>
      </c>
      <c r="I94" s="172" t="str">
        <f>IF(入力シート!H134="","",入力シート!H134)</f>
        <v/>
      </c>
      <c r="J94" s="173"/>
      <c r="K94" s="173"/>
      <c r="L94" s="173"/>
      <c r="M94" s="173"/>
      <c r="N94" s="174"/>
    </row>
    <row r="95" spans="1:14" s="139" customFormat="1" ht="16.5" customHeight="1">
      <c r="A95" s="524"/>
      <c r="B95" s="216"/>
      <c r="C95" s="449" t="str">
        <f>IF(入力シート!E135="","",入力シート!E135)</f>
        <v/>
      </c>
      <c r="D95" s="450"/>
      <c r="E95" s="170"/>
      <c r="F95" s="171" t="str">
        <f>IF(入力シート!F135="","",入力シート!F135)</f>
        <v/>
      </c>
      <c r="G95" s="170"/>
      <c r="H95" s="172" t="str">
        <f>IF(入力シート!G135="","",入力シート!G135)</f>
        <v/>
      </c>
      <c r="I95" s="172" t="str">
        <f>IF(入力シート!H135="","",入力シート!H135)</f>
        <v/>
      </c>
      <c r="J95" s="173"/>
      <c r="K95" s="173"/>
      <c r="L95" s="173"/>
      <c r="M95" s="173"/>
      <c r="N95" s="174"/>
    </row>
    <row r="96" spans="1:14" s="139" customFormat="1" ht="16.5" customHeight="1">
      <c r="A96" s="524"/>
      <c r="B96" s="216"/>
      <c r="C96" s="449" t="str">
        <f>IF(入力シート!E136="","",入力シート!E136)</f>
        <v/>
      </c>
      <c r="D96" s="450"/>
      <c r="E96" s="170"/>
      <c r="F96" s="171" t="str">
        <f>IF(入力シート!F136="","",入力シート!F136)</f>
        <v/>
      </c>
      <c r="G96" s="170"/>
      <c r="H96" s="172" t="str">
        <f>IF(入力シート!G136="","",入力シート!G136)</f>
        <v/>
      </c>
      <c r="I96" s="172" t="str">
        <f>IF(入力シート!H136="","",入力シート!H136)</f>
        <v/>
      </c>
      <c r="J96" s="173"/>
      <c r="K96" s="173"/>
      <c r="L96" s="173"/>
      <c r="M96" s="173"/>
      <c r="N96" s="174"/>
    </row>
    <row r="97" spans="1:14" s="139" customFormat="1" ht="16.5" customHeight="1">
      <c r="A97" s="524"/>
      <c r="B97" s="216"/>
      <c r="C97" s="449" t="str">
        <f>IF(入力シート!E137="","",入力シート!E137)</f>
        <v/>
      </c>
      <c r="D97" s="450"/>
      <c r="E97" s="170"/>
      <c r="F97" s="171" t="str">
        <f>IF(入力シート!F137="","",入力シート!F137)</f>
        <v/>
      </c>
      <c r="G97" s="170"/>
      <c r="H97" s="172" t="str">
        <f>IF(入力シート!G137="","",入力シート!G137)</f>
        <v/>
      </c>
      <c r="I97" s="172" t="str">
        <f>IF(入力シート!H137="","",入力シート!H137)</f>
        <v/>
      </c>
      <c r="J97" s="173"/>
      <c r="K97" s="173"/>
      <c r="L97" s="173"/>
      <c r="M97" s="173"/>
      <c r="N97" s="174"/>
    </row>
    <row r="98" spans="1:14" s="139" customFormat="1" ht="16.5" customHeight="1">
      <c r="A98" s="524"/>
      <c r="B98" s="216"/>
      <c r="C98" s="449" t="str">
        <f>IF(入力シート!E138="","",入力シート!E138)</f>
        <v/>
      </c>
      <c r="D98" s="450"/>
      <c r="E98" s="170"/>
      <c r="F98" s="171" t="str">
        <f>IF(入力シート!F138="","",入力シート!F138)</f>
        <v/>
      </c>
      <c r="G98" s="170"/>
      <c r="H98" s="172" t="str">
        <f>IF(入力シート!G138="","",入力シート!G138)</f>
        <v/>
      </c>
      <c r="I98" s="172" t="str">
        <f>IF(入力シート!H138="","",入力シート!H138)</f>
        <v/>
      </c>
      <c r="J98" s="173"/>
      <c r="K98" s="173"/>
      <c r="L98" s="173"/>
      <c r="M98" s="173"/>
      <c r="N98" s="174"/>
    </row>
    <row r="99" spans="1:14" s="139" customFormat="1" ht="16.5" customHeight="1">
      <c r="A99" s="524"/>
      <c r="B99" s="216"/>
      <c r="C99" s="449" t="str">
        <f>IF(入力シート!E139="","",入力シート!E139)</f>
        <v/>
      </c>
      <c r="D99" s="450"/>
      <c r="E99" s="170"/>
      <c r="F99" s="171" t="str">
        <f>IF(入力シート!F139="","",入力シート!F139)</f>
        <v/>
      </c>
      <c r="G99" s="170"/>
      <c r="H99" s="172" t="str">
        <f>IF(入力シート!G139="","",入力シート!G139)</f>
        <v/>
      </c>
      <c r="I99" s="172" t="str">
        <f>IF(入力シート!H139="","",入力シート!H139)</f>
        <v/>
      </c>
      <c r="J99" s="173"/>
      <c r="K99" s="173"/>
      <c r="L99" s="173"/>
      <c r="M99" s="173"/>
      <c r="N99" s="174"/>
    </row>
    <row r="100" spans="1:14" s="139" customFormat="1" ht="16.5" customHeight="1">
      <c r="A100" s="524"/>
      <c r="B100" s="216"/>
      <c r="C100" s="449" t="str">
        <f>IF(入力シート!E140="","",入力シート!E140)</f>
        <v/>
      </c>
      <c r="D100" s="450"/>
      <c r="E100" s="170"/>
      <c r="F100" s="171" t="str">
        <f>IF(入力シート!F140="","",入力シート!F140)</f>
        <v/>
      </c>
      <c r="G100" s="170"/>
      <c r="H100" s="172" t="str">
        <f>IF(入力シート!G140="","",入力シート!G140)</f>
        <v/>
      </c>
      <c r="I100" s="172" t="str">
        <f>IF(入力シート!H140="","",入力シート!H140)</f>
        <v/>
      </c>
      <c r="J100" s="173"/>
      <c r="K100" s="173"/>
      <c r="L100" s="173"/>
      <c r="M100" s="208"/>
      <c r="N100" s="217"/>
    </row>
    <row r="101" spans="1:14" s="139" customFormat="1" ht="16.5" customHeight="1">
      <c r="A101" s="524"/>
      <c r="B101" s="216"/>
      <c r="C101" s="449" t="str">
        <f>IF(入力シート!E141="","",入力シート!E141)</f>
        <v/>
      </c>
      <c r="D101" s="450"/>
      <c r="E101" s="170"/>
      <c r="F101" s="171" t="str">
        <f>IF(入力シート!F141="","",入力シート!F141)</f>
        <v/>
      </c>
      <c r="G101" s="170"/>
      <c r="H101" s="172" t="str">
        <f>IF(入力シート!G141="","",入力シート!G141)</f>
        <v/>
      </c>
      <c r="I101" s="172" t="str">
        <f>IF(入力シート!H141="","",入力シート!H141)</f>
        <v/>
      </c>
      <c r="J101" s="173"/>
      <c r="K101" s="173"/>
      <c r="L101" s="173"/>
      <c r="M101" s="208"/>
      <c r="N101" s="217"/>
    </row>
    <row r="102" spans="1:14" s="139" customFormat="1" ht="16.5" customHeight="1">
      <c r="A102" s="524"/>
      <c r="B102" s="216"/>
      <c r="C102" s="449" t="str">
        <f>IF(入力シート!E142="","",入力シート!E142)</f>
        <v/>
      </c>
      <c r="D102" s="450"/>
      <c r="E102" s="170"/>
      <c r="F102" s="171" t="str">
        <f>IF(入力シート!F142="","",入力シート!F142)</f>
        <v/>
      </c>
      <c r="G102" s="170"/>
      <c r="H102" s="172" t="str">
        <f>IF(入力シート!G142="","",入力シート!G142)</f>
        <v/>
      </c>
      <c r="I102" s="172" t="str">
        <f>IF(入力シート!H142="","",入力シート!H142)</f>
        <v/>
      </c>
      <c r="J102" s="173"/>
      <c r="K102" s="173"/>
      <c r="L102" s="173"/>
      <c r="M102" s="208"/>
      <c r="N102" s="217"/>
    </row>
    <row r="103" spans="1:14" s="139" customFormat="1" ht="16.5" customHeight="1">
      <c r="A103" s="520"/>
      <c r="B103" s="218"/>
      <c r="C103" s="456" t="str">
        <f>IF(入力シート!E143="","",入力シート!E143)</f>
        <v/>
      </c>
      <c r="D103" s="457"/>
      <c r="E103" s="179"/>
      <c r="F103" s="180" t="str">
        <f>IF(入力シート!F143="","",入力シート!F143)</f>
        <v/>
      </c>
      <c r="G103" s="179"/>
      <c r="H103" s="188" t="str">
        <f>IF(入力シート!G143="","",入力シート!G143)</f>
        <v/>
      </c>
      <c r="I103" s="188" t="str">
        <f>IF(入力シート!H143="","",入力シート!H143)</f>
        <v/>
      </c>
      <c r="J103" s="181"/>
      <c r="K103" s="181"/>
      <c r="L103" s="181"/>
      <c r="M103" s="197"/>
      <c r="N103" s="221"/>
    </row>
    <row r="104" spans="1:14" s="139" customFormat="1" ht="18.75" customHeight="1">
      <c r="A104" s="519" t="s">
        <v>28</v>
      </c>
      <c r="B104" s="222" t="str">
        <f>IF(入力シート!E147="","",入力シート!E147)</f>
        <v/>
      </c>
      <c r="C104" s="526" t="str">
        <f>IF(入力シート!E149="","",入力シート!E149)</f>
        <v/>
      </c>
      <c r="D104" s="527"/>
      <c r="E104" s="164"/>
      <c r="F104" s="165" t="str">
        <f>IF(入力シート!F149="","",入力シート!F149)</f>
        <v/>
      </c>
      <c r="G104" s="165">
        <f>SUM(入力シート!F149,入力シート!F151:F155)</f>
        <v>0</v>
      </c>
      <c r="H104" s="166">
        <f>SUM(入力シート!G149,入力シート!G151:G155)</f>
        <v>0</v>
      </c>
      <c r="I104" s="166">
        <f>SUM(入力シート!H149,入力シート!H151:H155)</f>
        <v>0</v>
      </c>
      <c r="J104" s="189">
        <f>COUNTA(入力シート!E149)</f>
        <v>0</v>
      </c>
      <c r="K104" s="189">
        <f>J104*20000</f>
        <v>0</v>
      </c>
      <c r="L104" s="205">
        <f>COUNTA(入力シート!E149,入力シート!E160)*20000</f>
        <v>0</v>
      </c>
      <c r="M104" s="191"/>
      <c r="N104" s="206"/>
    </row>
    <row r="105" spans="1:14" s="139" customFormat="1" ht="16.5" customHeight="1">
      <c r="A105" s="524"/>
      <c r="B105" s="528" t="s">
        <v>98</v>
      </c>
      <c r="C105" s="461" t="str">
        <f>IF(入力シート!E151="","",入力シート!E151)</f>
        <v/>
      </c>
      <c r="D105" s="462"/>
      <c r="E105" s="170"/>
      <c r="F105" s="171" t="str">
        <f>IF(入力シート!F151="","",入力シート!F151)</f>
        <v/>
      </c>
      <c r="G105" s="170"/>
      <c r="H105" s="172" t="str">
        <f>IF(入力シート!G151="","",入力シート!G151)</f>
        <v/>
      </c>
      <c r="I105" s="172" t="str">
        <f>IF(入力シート!H151="","",入力シート!H151)</f>
        <v/>
      </c>
      <c r="J105" s="208"/>
      <c r="K105" s="208"/>
      <c r="L105" s="208"/>
      <c r="M105" s="208"/>
      <c r="N105" s="209"/>
    </row>
    <row r="106" spans="1:14" s="139" customFormat="1" ht="16.5" customHeight="1">
      <c r="A106" s="524"/>
      <c r="B106" s="529"/>
      <c r="C106" s="449" t="str">
        <f>IF(入力シート!E152="","",入力シート!E152)</f>
        <v/>
      </c>
      <c r="D106" s="450"/>
      <c r="E106" s="170"/>
      <c r="F106" s="171" t="str">
        <f>IF(入力シート!F152="","",入力シート!F152)</f>
        <v/>
      </c>
      <c r="G106" s="170"/>
      <c r="H106" s="172" t="str">
        <f>IF(入力シート!G152="","",入力シート!G152)</f>
        <v/>
      </c>
      <c r="I106" s="172" t="str">
        <f>IF(入力シート!H152="","",入力シート!H152)</f>
        <v/>
      </c>
      <c r="J106" s="208"/>
      <c r="K106" s="208"/>
      <c r="L106" s="208"/>
      <c r="M106" s="208"/>
      <c r="N106" s="209"/>
    </row>
    <row r="107" spans="1:14" s="139" customFormat="1" ht="16.5" customHeight="1">
      <c r="A107" s="524"/>
      <c r="B107" s="529"/>
      <c r="C107" s="449" t="str">
        <f>IF(入力シート!E153="","",入力シート!E153)</f>
        <v/>
      </c>
      <c r="D107" s="450"/>
      <c r="E107" s="170"/>
      <c r="F107" s="171" t="str">
        <f>IF(入力シート!F153="","",入力シート!F153)</f>
        <v/>
      </c>
      <c r="G107" s="170"/>
      <c r="H107" s="172" t="str">
        <f>IF(入力シート!G153="","",入力シート!G153)</f>
        <v/>
      </c>
      <c r="I107" s="172" t="str">
        <f>IF(入力シート!H153="","",入力シート!H153)</f>
        <v/>
      </c>
      <c r="J107" s="208"/>
      <c r="K107" s="208"/>
      <c r="L107" s="208"/>
      <c r="M107" s="208"/>
      <c r="N107" s="209"/>
    </row>
    <row r="108" spans="1:14" s="139" customFormat="1" ht="16.5" customHeight="1">
      <c r="A108" s="524"/>
      <c r="B108" s="529"/>
      <c r="C108" s="449" t="str">
        <f>IF(入力シート!E154="","",入力シート!E154)</f>
        <v/>
      </c>
      <c r="D108" s="450"/>
      <c r="E108" s="170"/>
      <c r="F108" s="171" t="str">
        <f>IF(入力シート!F154="","",入力シート!F154)</f>
        <v/>
      </c>
      <c r="G108" s="170"/>
      <c r="H108" s="172" t="str">
        <f>IF(入力シート!G154="","",入力シート!G154)</f>
        <v/>
      </c>
      <c r="I108" s="172" t="str">
        <f>IF(入力シート!H154="","",入力シート!H154)</f>
        <v/>
      </c>
      <c r="J108" s="208"/>
      <c r="K108" s="208"/>
      <c r="L108" s="208"/>
      <c r="M108" s="208"/>
      <c r="N108" s="209"/>
    </row>
    <row r="109" spans="1:14" s="139" customFormat="1" ht="16.5" customHeight="1">
      <c r="A109" s="524"/>
      <c r="B109" s="530"/>
      <c r="C109" s="456" t="str">
        <f>IF(入力シート!E155="","",入力シート!E155)</f>
        <v/>
      </c>
      <c r="D109" s="457"/>
      <c r="E109" s="179"/>
      <c r="F109" s="180" t="str">
        <f>IF(入力シート!F155="","",入力シート!F155)</f>
        <v/>
      </c>
      <c r="G109" s="179"/>
      <c r="H109" s="188" t="str">
        <f>IF(入力シート!G155="","",入力シート!G155)</f>
        <v/>
      </c>
      <c r="I109" s="188" t="str">
        <f>IF(入力シート!H155="","",入力シート!H155)</f>
        <v/>
      </c>
      <c r="J109" s="197"/>
      <c r="K109" s="197"/>
      <c r="L109" s="197"/>
      <c r="M109" s="197"/>
      <c r="N109" s="212"/>
    </row>
    <row r="110" spans="1:14" s="139" customFormat="1" ht="18.75" customHeight="1">
      <c r="A110" s="524"/>
      <c r="B110" s="215" t="str">
        <f>IF(入力シート!E158="","",入力シート!E158)</f>
        <v/>
      </c>
      <c r="C110" s="525" t="str">
        <f>IF(入力シート!E160="","",入力シート!E160)</f>
        <v/>
      </c>
      <c r="D110" s="516"/>
      <c r="E110" s="164"/>
      <c r="F110" s="165" t="str">
        <f>IF(入力シート!F160="","",入力シート!F160)</f>
        <v/>
      </c>
      <c r="G110" s="165">
        <f>SUM(入力シート!F160,入力シート!F162:F166)</f>
        <v>0</v>
      </c>
      <c r="H110" s="166">
        <f>SUM(入力シート!G160,入力シート!G162:G166)</f>
        <v>0</v>
      </c>
      <c r="I110" s="166">
        <f>SUM(入力シート!H160,入力シート!H162:H166)</f>
        <v>0</v>
      </c>
      <c r="J110" s="189">
        <f>COUNTA(入力シート!E160)</f>
        <v>0</v>
      </c>
      <c r="K110" s="189">
        <f>J110*20000</f>
        <v>0</v>
      </c>
      <c r="L110" s="191"/>
      <c r="M110" s="191"/>
      <c r="N110" s="206"/>
    </row>
    <row r="111" spans="1:14" s="139" customFormat="1" ht="16.5" customHeight="1">
      <c r="A111" s="524"/>
      <c r="B111" s="223" t="s">
        <v>98</v>
      </c>
      <c r="C111" s="461" t="str">
        <f>IF(入力シート!E162="","",入力シート!E162)</f>
        <v/>
      </c>
      <c r="D111" s="462"/>
      <c r="E111" s="170"/>
      <c r="F111" s="171" t="str">
        <f>IF(入力シート!F162="","",入力シート!F162)</f>
        <v/>
      </c>
      <c r="G111" s="170"/>
      <c r="H111" s="172" t="str">
        <f>IF(入力シート!G162="","",入力シート!G162)</f>
        <v/>
      </c>
      <c r="I111" s="172" t="str">
        <f>IF(入力シート!H162="","",入力シート!H162)</f>
        <v/>
      </c>
      <c r="J111" s="208"/>
      <c r="K111" s="208"/>
      <c r="L111" s="208"/>
      <c r="M111" s="208"/>
      <c r="N111" s="209"/>
    </row>
    <row r="112" spans="1:14" s="139" customFormat="1" ht="16.5" customHeight="1">
      <c r="A112" s="524"/>
      <c r="B112" s="224"/>
      <c r="C112" s="449" t="str">
        <f>IF(入力シート!E163="","",入力シート!E163)</f>
        <v/>
      </c>
      <c r="D112" s="450"/>
      <c r="E112" s="170"/>
      <c r="F112" s="171" t="str">
        <f>IF(入力シート!F163="","",入力シート!F163)</f>
        <v/>
      </c>
      <c r="G112" s="170"/>
      <c r="H112" s="172" t="str">
        <f>IF(入力シート!G163="","",入力シート!G163)</f>
        <v/>
      </c>
      <c r="I112" s="172" t="str">
        <f>IF(入力シート!H163="","",入力シート!H163)</f>
        <v/>
      </c>
      <c r="J112" s="208"/>
      <c r="K112" s="208"/>
      <c r="L112" s="208"/>
      <c r="M112" s="208"/>
      <c r="N112" s="209"/>
    </row>
    <row r="113" spans="1:14" s="139" customFormat="1" ht="16.5" customHeight="1">
      <c r="A113" s="524"/>
      <c r="B113" s="224"/>
      <c r="C113" s="449" t="str">
        <f>IF(入力シート!E164="","",入力シート!E164)</f>
        <v/>
      </c>
      <c r="D113" s="450"/>
      <c r="E113" s="170"/>
      <c r="F113" s="171" t="str">
        <f>IF(入力シート!F164="","",入力シート!F164)</f>
        <v/>
      </c>
      <c r="G113" s="170"/>
      <c r="H113" s="172" t="str">
        <f>IF(入力シート!G164="","",入力シート!G164)</f>
        <v/>
      </c>
      <c r="I113" s="172" t="str">
        <f>IF(入力シート!H164="","",入力シート!H164)</f>
        <v/>
      </c>
      <c r="J113" s="208"/>
      <c r="K113" s="208"/>
      <c r="L113" s="208"/>
      <c r="M113" s="208"/>
      <c r="N113" s="209"/>
    </row>
    <row r="114" spans="1:14" s="139" customFormat="1" ht="16.5" customHeight="1">
      <c r="A114" s="524"/>
      <c r="B114" s="224"/>
      <c r="C114" s="449" t="str">
        <f>IF(入力シート!E165="","",入力シート!E165)</f>
        <v/>
      </c>
      <c r="D114" s="450"/>
      <c r="E114" s="170"/>
      <c r="F114" s="171" t="str">
        <f>IF(入力シート!F165="","",入力シート!F165)</f>
        <v/>
      </c>
      <c r="G114" s="170"/>
      <c r="H114" s="172" t="str">
        <f>IF(入力シート!G165="","",入力シート!G165)</f>
        <v/>
      </c>
      <c r="I114" s="172" t="str">
        <f>IF(入力シート!H165="","",入力シート!H165)</f>
        <v/>
      </c>
      <c r="J114" s="208"/>
      <c r="K114" s="208"/>
      <c r="L114" s="208"/>
      <c r="M114" s="208"/>
      <c r="N114" s="209"/>
    </row>
    <row r="115" spans="1:14" s="139" customFormat="1" ht="16.5" customHeight="1">
      <c r="A115" s="524"/>
      <c r="B115" s="224"/>
      <c r="C115" s="456" t="str">
        <f>IF(入力シート!E166="","",入力シート!E166)</f>
        <v/>
      </c>
      <c r="D115" s="457"/>
      <c r="E115" s="176"/>
      <c r="F115" s="171" t="str">
        <f>IF(入力シート!F166="","",入力シート!F166)</f>
        <v/>
      </c>
      <c r="G115" s="176"/>
      <c r="H115" s="172" t="str">
        <f>IF(入力シート!G166="","",入力シート!G166)</f>
        <v/>
      </c>
      <c r="I115" s="172" t="str">
        <f>IF(入力シート!H166="","",入力シート!H166)</f>
        <v/>
      </c>
      <c r="J115" s="225"/>
      <c r="K115" s="225"/>
      <c r="L115" s="225"/>
      <c r="M115" s="225"/>
      <c r="N115" s="226"/>
    </row>
    <row r="116" spans="1:14" s="139" customFormat="1" ht="18.75" customHeight="1">
      <c r="A116" s="519" t="s">
        <v>30</v>
      </c>
      <c r="B116" s="227" t="str">
        <f>IF(入力シート!E169="","",入力シート!E169)</f>
        <v/>
      </c>
      <c r="C116" s="525" t="str">
        <f>IF(入力シート!E171="","",入力シート!E171)</f>
        <v/>
      </c>
      <c r="D116" s="516"/>
      <c r="E116" s="164"/>
      <c r="F116" s="228" t="str">
        <f>IF(入力シート!F171="","",入力シート!F171)</f>
        <v/>
      </c>
      <c r="G116" s="165">
        <f>SUM(入力シート!F171,入力シート!F173:F182)</f>
        <v>0</v>
      </c>
      <c r="H116" s="166">
        <f>SUM(入力シート!G171,入力シート!G173:G182)</f>
        <v>0</v>
      </c>
      <c r="I116" s="166">
        <f>SUM(入力シート!H171,入力シート!H173:H182)</f>
        <v>0</v>
      </c>
      <c r="J116" s="229" t="str">
        <f>IF(入力シート!F169="","",入力シート!F169)</f>
        <v/>
      </c>
      <c r="K116" s="189" t="str">
        <f>IF(ISERROR(VLOOKUP(J116,Sheet3!C11:D13,2,0)),"",VLOOKUP(J116,Sheet3!C11:D13,2,0))</f>
        <v/>
      </c>
      <c r="L116" s="205" t="str">
        <f>IFERROR(K116+K120,K116)</f>
        <v/>
      </c>
      <c r="M116" s="191"/>
      <c r="N116" s="206"/>
    </row>
    <row r="117" spans="1:14" s="139" customFormat="1" ht="16.5" customHeight="1">
      <c r="A117" s="524"/>
      <c r="B117" s="230" t="s">
        <v>98</v>
      </c>
      <c r="C117" s="461" t="str">
        <f>IF(入力シート!E173="","",入力シート!E173)</f>
        <v/>
      </c>
      <c r="D117" s="462"/>
      <c r="E117" s="170"/>
      <c r="F117" s="171" t="str">
        <f>IF(入力シート!F173="","",入力シート!F173)</f>
        <v/>
      </c>
      <c r="G117" s="170"/>
      <c r="H117" s="172" t="str">
        <f>IF(入力シート!G173="","",入力シート!G173)</f>
        <v/>
      </c>
      <c r="I117" s="172" t="str">
        <f>IF(入力シート!H173="","",入力シート!H173)</f>
        <v/>
      </c>
      <c r="J117" s="173"/>
      <c r="K117" s="208"/>
      <c r="L117" s="208"/>
      <c r="M117" s="208"/>
      <c r="N117" s="209"/>
    </row>
    <row r="118" spans="1:14" s="139" customFormat="1" ht="16.5" customHeight="1">
      <c r="A118" s="524"/>
      <c r="B118" s="224"/>
      <c r="C118" s="449" t="str">
        <f>IF(入力シート!E174="","",入力シート!E174)</f>
        <v/>
      </c>
      <c r="D118" s="450"/>
      <c r="E118" s="170"/>
      <c r="F118" s="171" t="str">
        <f>IF(入力シート!F174="","",入力シート!F174)</f>
        <v/>
      </c>
      <c r="G118" s="170"/>
      <c r="H118" s="172" t="str">
        <f>IF(入力シート!G174="","",入力シート!G174)</f>
        <v/>
      </c>
      <c r="I118" s="172" t="str">
        <f>IF(入力シート!H174="","",入力シート!H174)</f>
        <v/>
      </c>
      <c r="J118" s="173"/>
      <c r="K118" s="208"/>
      <c r="L118" s="208"/>
      <c r="M118" s="208"/>
      <c r="N118" s="209"/>
    </row>
    <row r="119" spans="1:14" s="139" customFormat="1" ht="16.5" customHeight="1">
      <c r="A119" s="524"/>
      <c r="B119" s="224"/>
      <c r="C119" s="449" t="str">
        <f>IF(入力シート!E175="","",入力シート!E175)</f>
        <v/>
      </c>
      <c r="D119" s="450"/>
      <c r="E119" s="170"/>
      <c r="F119" s="171" t="str">
        <f>IF(入力シート!F175="","",入力シート!F175)</f>
        <v/>
      </c>
      <c r="G119" s="170"/>
      <c r="H119" s="172" t="str">
        <f>IF(入力シート!G175="","",入力シート!G175)</f>
        <v/>
      </c>
      <c r="I119" s="172" t="str">
        <f>IF(入力シート!H175="","",入力シート!H175)</f>
        <v/>
      </c>
      <c r="J119" s="173"/>
      <c r="K119" s="208"/>
      <c r="L119" s="208"/>
      <c r="M119" s="208"/>
      <c r="N119" s="209"/>
    </row>
    <row r="120" spans="1:14" s="139" customFormat="1" ht="16.5" customHeight="1">
      <c r="A120" s="524"/>
      <c r="B120" s="224"/>
      <c r="C120" s="449" t="str">
        <f>IF(入力シート!E176="","",入力シート!E176)</f>
        <v/>
      </c>
      <c r="D120" s="450"/>
      <c r="E120" s="170"/>
      <c r="F120" s="171" t="str">
        <f>IF(入力シート!F176="","",入力シート!F176)</f>
        <v/>
      </c>
      <c r="G120" s="170"/>
      <c r="H120" s="172" t="str">
        <f>IF(入力シート!G176="","",入力シート!G176)</f>
        <v/>
      </c>
      <c r="I120" s="172" t="str">
        <f>IF(入力シート!H176="","",入力シート!H176)</f>
        <v/>
      </c>
      <c r="J120" s="231"/>
      <c r="K120" s="232"/>
      <c r="L120" s="208"/>
      <c r="M120" s="208"/>
      <c r="N120" s="209"/>
    </row>
    <row r="121" spans="1:14" s="139" customFormat="1" ht="16.5" customHeight="1">
      <c r="A121" s="524"/>
      <c r="B121" s="224"/>
      <c r="C121" s="449" t="str">
        <f>IF(入力シート!E177="","",入力シート!E177)</f>
        <v/>
      </c>
      <c r="D121" s="450"/>
      <c r="E121" s="170"/>
      <c r="F121" s="171" t="str">
        <f>IF(入力シート!F177="","",入力シート!F177)</f>
        <v/>
      </c>
      <c r="G121" s="170"/>
      <c r="H121" s="172" t="str">
        <f>IF(入力シート!G177="","",入力シート!G177)</f>
        <v/>
      </c>
      <c r="I121" s="172" t="str">
        <f>IF(入力シート!H177="","",入力シート!H177)</f>
        <v/>
      </c>
      <c r="J121" s="173"/>
      <c r="K121" s="208"/>
      <c r="L121" s="208"/>
      <c r="M121" s="208"/>
      <c r="N121" s="209"/>
    </row>
    <row r="122" spans="1:14" s="139" customFormat="1" ht="16.5" customHeight="1">
      <c r="A122" s="524"/>
      <c r="B122" s="224"/>
      <c r="C122" s="449" t="str">
        <f>IF(入力シート!E178="","",入力シート!E178)</f>
        <v/>
      </c>
      <c r="D122" s="450"/>
      <c r="E122" s="170"/>
      <c r="F122" s="171" t="str">
        <f>IF(入力シート!F178="","",入力シート!F178)</f>
        <v/>
      </c>
      <c r="G122" s="170"/>
      <c r="H122" s="172" t="str">
        <f>IF(入力シート!G178="","",入力シート!G178)</f>
        <v/>
      </c>
      <c r="I122" s="172" t="str">
        <f>IF(入力シート!H178="","",入力シート!H178)</f>
        <v/>
      </c>
      <c r="J122" s="173"/>
      <c r="K122" s="208"/>
      <c r="L122" s="208"/>
      <c r="M122" s="208"/>
      <c r="N122" s="209"/>
    </row>
    <row r="123" spans="1:14" s="139" customFormat="1" ht="16.5" customHeight="1">
      <c r="A123" s="524"/>
      <c r="B123" s="224"/>
      <c r="C123" s="449" t="str">
        <f>IF(入力シート!E179="","",入力シート!E179)</f>
        <v/>
      </c>
      <c r="D123" s="450"/>
      <c r="E123" s="170"/>
      <c r="F123" s="171" t="str">
        <f>IF(入力シート!F179="","",入力シート!F179)</f>
        <v/>
      </c>
      <c r="G123" s="170"/>
      <c r="H123" s="172" t="str">
        <f>IF(入力シート!G179="","",入力シート!G179)</f>
        <v/>
      </c>
      <c r="I123" s="172" t="str">
        <f>IF(入力シート!H179="","",入力シート!H179)</f>
        <v/>
      </c>
      <c r="J123" s="173"/>
      <c r="K123" s="208"/>
      <c r="L123" s="208"/>
      <c r="M123" s="208"/>
      <c r="N123" s="209"/>
    </row>
    <row r="124" spans="1:14" s="139" customFormat="1" ht="16.5" customHeight="1">
      <c r="A124" s="524"/>
      <c r="B124" s="224"/>
      <c r="C124" s="449" t="str">
        <f>IF(入力シート!E180="","",入力シート!E180)</f>
        <v/>
      </c>
      <c r="D124" s="450"/>
      <c r="E124" s="170"/>
      <c r="F124" s="171" t="str">
        <f>IF(入力シート!F180="","",入力シート!F180)</f>
        <v/>
      </c>
      <c r="G124" s="170"/>
      <c r="H124" s="172" t="str">
        <f>IF(入力シート!G180="","",入力シート!G180)</f>
        <v/>
      </c>
      <c r="I124" s="172" t="str">
        <f>IF(入力シート!H180="","",入力シート!H180)</f>
        <v/>
      </c>
      <c r="J124" s="173"/>
      <c r="K124" s="208"/>
      <c r="L124" s="208"/>
      <c r="M124" s="208"/>
      <c r="N124" s="209"/>
    </row>
    <row r="125" spans="1:14" s="139" customFormat="1" ht="16.5" customHeight="1">
      <c r="A125" s="524"/>
      <c r="B125" s="224"/>
      <c r="C125" s="471" t="str">
        <f>IF(入力シート!E181="","",入力シート!E181)</f>
        <v/>
      </c>
      <c r="D125" s="472"/>
      <c r="E125" s="176"/>
      <c r="F125" s="233" t="str">
        <f>IF(入力シート!F181="","",入力シート!F181)</f>
        <v/>
      </c>
      <c r="G125" s="176"/>
      <c r="H125" s="234" t="str">
        <f>IF(入力シート!G181="","",入力シート!G181)</f>
        <v/>
      </c>
      <c r="I125" s="234" t="str">
        <f>IF(入力シート!H181="","",入力シート!H181)</f>
        <v/>
      </c>
      <c r="J125" s="184"/>
      <c r="K125" s="225"/>
      <c r="L125" s="225"/>
      <c r="M125" s="225"/>
      <c r="N125" s="226"/>
    </row>
    <row r="126" spans="1:14" s="139" customFormat="1" ht="16.5" customHeight="1">
      <c r="A126" s="520"/>
      <c r="B126" s="235"/>
      <c r="C126" s="469" t="str">
        <f>IF(入力シート!E182="","",入力シート!E182)</f>
        <v/>
      </c>
      <c r="D126" s="470"/>
      <c r="E126" s="179"/>
      <c r="F126" s="180" t="str">
        <f>IF(入力シート!F182="","",入力シート!F182)</f>
        <v/>
      </c>
      <c r="G126" s="179"/>
      <c r="H126" s="188" t="str">
        <f>IF(入力シート!G182="","",入力シート!G182)</f>
        <v/>
      </c>
      <c r="I126" s="188" t="str">
        <f>IF(入力シート!H182="","",入力シート!H182)</f>
        <v/>
      </c>
      <c r="J126" s="181"/>
      <c r="K126" s="197"/>
      <c r="L126" s="197"/>
      <c r="M126" s="197"/>
      <c r="N126" s="212"/>
    </row>
    <row r="127" spans="1:14" s="139" customFormat="1" ht="18.75" customHeight="1">
      <c r="A127" s="519" t="s">
        <v>32</v>
      </c>
      <c r="B127" s="163" t="str">
        <f>IF(入力シート!D186="","",入力シート!D186)</f>
        <v/>
      </c>
      <c r="C127" s="509" t="str">
        <f>IF(入力シート!E186="","",入力シート!E186)</f>
        <v/>
      </c>
      <c r="D127" s="510"/>
      <c r="E127" s="236"/>
      <c r="F127" s="228" t="str">
        <f>IF(入力シート!F186="","",入力シート!F186)</f>
        <v/>
      </c>
      <c r="G127" s="236"/>
      <c r="H127" s="237" t="str">
        <f>IF(入力シート!G186="","",入力シート!G186)</f>
        <v/>
      </c>
      <c r="I127" s="237" t="str">
        <f>IF(入力シート!H186="","",入力シート!H186)</f>
        <v/>
      </c>
      <c r="J127" s="238">
        <f>COUNTA(入力シート!E186)</f>
        <v>0</v>
      </c>
      <c r="K127" s="189">
        <f>J127*20000</f>
        <v>0</v>
      </c>
      <c r="L127" s="205">
        <f>COUNTA(入力シート!E186:E187)*20000</f>
        <v>0</v>
      </c>
      <c r="M127" s="191"/>
      <c r="N127" s="168"/>
    </row>
    <row r="128" spans="1:14" s="139" customFormat="1" ht="18.75" customHeight="1">
      <c r="A128" s="520"/>
      <c r="B128" s="186" t="str">
        <f>IF(入力シート!D187="","",入力シート!D187)</f>
        <v/>
      </c>
      <c r="C128" s="511" t="str">
        <f>IF(入力シート!E187="","",入力シート!E187)</f>
        <v/>
      </c>
      <c r="D128" s="512"/>
      <c r="E128" s="179"/>
      <c r="F128" s="192" t="str">
        <f>IF(入力シート!F187="","",入力シート!F187)</f>
        <v/>
      </c>
      <c r="G128" s="179"/>
      <c r="H128" s="193" t="str">
        <f>IF(入力シート!G187="","",入力シート!G187)</f>
        <v/>
      </c>
      <c r="I128" s="193" t="str">
        <f>IF(入力シート!H187="","",入力シート!H187)</f>
        <v/>
      </c>
      <c r="J128" s="194">
        <f>COUNTA(入力シート!E187)</f>
        <v>0</v>
      </c>
      <c r="K128" s="239">
        <f t="shared" ref="K128" si="0">J128*20000</f>
        <v>0</v>
      </c>
      <c r="L128" s="240"/>
      <c r="M128" s="240"/>
      <c r="N128" s="241"/>
    </row>
    <row r="129" spans="1:14" s="139" customFormat="1" ht="18.75" customHeight="1">
      <c r="A129" s="521" t="s">
        <v>101</v>
      </c>
      <c r="B129" s="242" t="str">
        <f>IF(入力シート!E191="","",入力シート!E191)</f>
        <v/>
      </c>
      <c r="C129" s="515" t="str">
        <f>IF(入力シート!E193="","",入力シート!E193)</f>
        <v/>
      </c>
      <c r="D129" s="516"/>
      <c r="E129" s="236"/>
      <c r="F129" s="228" t="str">
        <f>IF(入力シート!F193="","",入力シート!F193)</f>
        <v/>
      </c>
      <c r="G129" s="228">
        <f>SUM(入力シート!F193,入力シート!F195:F199)</f>
        <v>0</v>
      </c>
      <c r="H129" s="237">
        <f>SUM(入力シート!G193,入力シート!G195:G199)</f>
        <v>0</v>
      </c>
      <c r="I129" s="237">
        <f>SUM(入力シート!H193,入力シート!H195:H199)</f>
        <v>0</v>
      </c>
      <c r="J129" s="238">
        <f>COUNTA(入力シート!E193)</f>
        <v>0</v>
      </c>
      <c r="K129" s="238">
        <f>J129*20000</f>
        <v>0</v>
      </c>
      <c r="L129" s="190">
        <f>COUNTA(入力シート!E193,入力シート!E204,入力シート!E215)*20000</f>
        <v>0</v>
      </c>
      <c r="M129" s="243"/>
      <c r="N129" s="244"/>
    </row>
    <row r="130" spans="1:14" s="139" customFormat="1" ht="16.5" customHeight="1">
      <c r="A130" s="522"/>
      <c r="B130" s="169" t="s">
        <v>98</v>
      </c>
      <c r="C130" s="517" t="str">
        <f>IF(入力シート!E195="","",入力シート!E195)</f>
        <v/>
      </c>
      <c r="D130" s="462"/>
      <c r="E130" s="176"/>
      <c r="F130" s="185" t="str">
        <f>IF(入力シート!F195="","",入力シート!F195)</f>
        <v/>
      </c>
      <c r="G130" s="176"/>
      <c r="H130" s="172" t="str">
        <f>IF(入力シート!G195="","",入力シート!G195)</f>
        <v/>
      </c>
      <c r="I130" s="172" t="str">
        <f>IF(入力シート!H195="","",入力シート!H195)</f>
        <v/>
      </c>
      <c r="J130" s="225"/>
      <c r="K130" s="225"/>
      <c r="L130" s="225"/>
      <c r="M130" s="225"/>
      <c r="N130" s="226"/>
    </row>
    <row r="131" spans="1:14" s="139" customFormat="1" ht="16.5" customHeight="1">
      <c r="A131" s="522"/>
      <c r="B131" s="175"/>
      <c r="C131" s="514" t="str">
        <f>IF(入力シート!E196="","",入力シート!E196)</f>
        <v/>
      </c>
      <c r="D131" s="450"/>
      <c r="E131" s="170"/>
      <c r="F131" s="174" t="str">
        <f>IF(入力シート!F196="","",入力シート!F196)</f>
        <v/>
      </c>
      <c r="G131" s="170"/>
      <c r="H131" s="172" t="str">
        <f>IF(入力シート!G196="","",入力シート!G196)</f>
        <v/>
      </c>
      <c r="I131" s="172" t="str">
        <f>IF(入力シート!H196="","",入力シート!H196)</f>
        <v/>
      </c>
      <c r="J131" s="208"/>
      <c r="K131" s="208"/>
      <c r="L131" s="208"/>
      <c r="M131" s="208"/>
      <c r="N131" s="209"/>
    </row>
    <row r="132" spans="1:14" s="139" customFormat="1" ht="16.5" customHeight="1">
      <c r="A132" s="522"/>
      <c r="B132" s="175"/>
      <c r="C132" s="514" t="str">
        <f>IF(入力シート!E197="","",入力シート!E197)</f>
        <v/>
      </c>
      <c r="D132" s="450"/>
      <c r="E132" s="170"/>
      <c r="F132" s="174" t="str">
        <f>IF(入力シート!F197="","",入力シート!F197)</f>
        <v/>
      </c>
      <c r="G132" s="170"/>
      <c r="H132" s="172" t="str">
        <f>IF(入力シート!G197="","",入力シート!G197)</f>
        <v/>
      </c>
      <c r="I132" s="172" t="str">
        <f>IF(入力シート!H197="","",入力シート!H197)</f>
        <v/>
      </c>
      <c r="J132" s="208"/>
      <c r="K132" s="208"/>
      <c r="L132" s="208"/>
      <c r="M132" s="208"/>
      <c r="N132" s="209"/>
    </row>
    <row r="133" spans="1:14" s="139" customFormat="1" ht="16.5" customHeight="1">
      <c r="A133" s="522"/>
      <c r="B133" s="175"/>
      <c r="C133" s="514" t="str">
        <f>IF(入力シート!E198="","",入力シート!E198)</f>
        <v/>
      </c>
      <c r="D133" s="450"/>
      <c r="E133" s="170"/>
      <c r="F133" s="174" t="str">
        <f>IF(入力シート!F198="","",入力シート!F198)</f>
        <v/>
      </c>
      <c r="G133" s="170"/>
      <c r="H133" s="172" t="str">
        <f>IF(入力シート!G198="","",入力シート!G198)</f>
        <v/>
      </c>
      <c r="I133" s="172" t="str">
        <f>IF(入力シート!H198="","",入力シート!H198)</f>
        <v/>
      </c>
      <c r="J133" s="208"/>
      <c r="K133" s="208"/>
      <c r="L133" s="208"/>
      <c r="M133" s="208"/>
      <c r="N133" s="209"/>
    </row>
    <row r="134" spans="1:14" s="139" customFormat="1" ht="16.5" customHeight="1">
      <c r="A134" s="522"/>
      <c r="B134" s="175"/>
      <c r="C134" s="513" t="str">
        <f>IF(入力シート!E199="","",入力シート!E199)</f>
        <v/>
      </c>
      <c r="D134" s="457"/>
      <c r="E134" s="170"/>
      <c r="F134" s="174" t="str">
        <f>IF(入力シート!F199="","",入力シート!F199)</f>
        <v/>
      </c>
      <c r="G134" s="170"/>
      <c r="H134" s="172" t="str">
        <f>IF(入力シート!G199="","",入力シート!G199)</f>
        <v/>
      </c>
      <c r="I134" s="172" t="str">
        <f>IF(入力シート!H199="","",入力シート!H199)</f>
        <v/>
      </c>
      <c r="J134" s="245"/>
      <c r="K134" s="245"/>
      <c r="L134" s="245"/>
      <c r="M134" s="245"/>
      <c r="N134" s="246"/>
    </row>
    <row r="135" spans="1:14" s="139" customFormat="1" ht="18.75" customHeight="1">
      <c r="A135" s="522"/>
      <c r="B135" s="215" t="str">
        <f>IF(入力シート!E202="","",入力シート!E202)</f>
        <v/>
      </c>
      <c r="C135" s="515" t="str">
        <f>IF(入力シート!E204="","",入力シート!E204)</f>
        <v/>
      </c>
      <c r="D135" s="516"/>
      <c r="E135" s="164"/>
      <c r="F135" s="165" t="str">
        <f>IF(入力シート!F204="","",入力シート!F204)</f>
        <v/>
      </c>
      <c r="G135" s="165">
        <f>SUM(入力シート!F204,入力シート!F206:F210)</f>
        <v>0</v>
      </c>
      <c r="H135" s="166">
        <f>SUM(入力シート!G204,入力シート!G206:G210)</f>
        <v>0</v>
      </c>
      <c r="I135" s="166">
        <f>SUM(入力シート!H204,入力シート!H206:H210)</f>
        <v>0</v>
      </c>
      <c r="J135" s="189">
        <f>COUNTA(入力シート!E204)</f>
        <v>0</v>
      </c>
      <c r="K135" s="189">
        <f>J135*20000</f>
        <v>0</v>
      </c>
      <c r="L135" s="191"/>
      <c r="M135" s="191"/>
      <c r="N135" s="206"/>
    </row>
    <row r="136" spans="1:14" s="139" customFormat="1" ht="16.5" customHeight="1">
      <c r="A136" s="522"/>
      <c r="B136" s="213" t="s">
        <v>98</v>
      </c>
      <c r="C136" s="517" t="str">
        <f>IF(入力シート!E206="","",入力シート!E206)</f>
        <v/>
      </c>
      <c r="D136" s="462"/>
      <c r="E136" s="247"/>
      <c r="F136" s="187" t="str">
        <f>IF(入力シート!F206="","",入力シート!F206)</f>
        <v/>
      </c>
      <c r="G136" s="247"/>
      <c r="H136" s="248" t="str">
        <f>IF(入力シート!G206="","",入力シート!G206)</f>
        <v/>
      </c>
      <c r="I136" s="249" t="str">
        <f>IF(入力シート!H206="","",入力シート!H206)</f>
        <v/>
      </c>
      <c r="J136" s="245"/>
      <c r="K136" s="245"/>
      <c r="L136" s="245"/>
      <c r="M136" s="245"/>
      <c r="N136" s="246"/>
    </row>
    <row r="137" spans="1:14" s="139" customFormat="1" ht="16.5" customHeight="1">
      <c r="A137" s="522"/>
      <c r="B137" s="175"/>
      <c r="C137" s="514" t="str">
        <f>IF(入力シート!E207="","",入力シート!E207)</f>
        <v/>
      </c>
      <c r="D137" s="450"/>
      <c r="E137" s="170"/>
      <c r="F137" s="174" t="str">
        <f>IF(入力シート!F207="","",入力シート!F207)</f>
        <v/>
      </c>
      <c r="G137" s="170"/>
      <c r="H137" s="172" t="str">
        <f>IF(入力シート!G207="","",入力シート!G207)</f>
        <v/>
      </c>
      <c r="I137" s="172" t="str">
        <f>IF(入力シート!H207="","",入力シート!H207)</f>
        <v/>
      </c>
      <c r="J137" s="208"/>
      <c r="K137" s="208"/>
      <c r="L137" s="208"/>
      <c r="M137" s="208"/>
      <c r="N137" s="209"/>
    </row>
    <row r="138" spans="1:14" s="139" customFormat="1" ht="16.5" customHeight="1">
      <c r="A138" s="522"/>
      <c r="B138" s="175"/>
      <c r="C138" s="514" t="str">
        <f>IF(入力シート!E208="","",入力シート!E208)</f>
        <v/>
      </c>
      <c r="D138" s="450"/>
      <c r="E138" s="170"/>
      <c r="F138" s="174" t="str">
        <f>IF(入力シート!F208="","",入力シート!F208)</f>
        <v/>
      </c>
      <c r="G138" s="170"/>
      <c r="H138" s="172" t="str">
        <f>IF(入力シート!G208="","",入力シート!G208)</f>
        <v/>
      </c>
      <c r="I138" s="172" t="str">
        <f>IF(入力シート!H208="","",入力シート!H208)</f>
        <v/>
      </c>
      <c r="J138" s="208"/>
      <c r="K138" s="208"/>
      <c r="L138" s="208"/>
      <c r="M138" s="208"/>
      <c r="N138" s="209"/>
    </row>
    <row r="139" spans="1:14" s="139" customFormat="1" ht="16.5" customHeight="1">
      <c r="A139" s="522"/>
      <c r="B139" s="175"/>
      <c r="C139" s="514" t="str">
        <f>IF(入力シート!E209="","",入力シート!E209)</f>
        <v/>
      </c>
      <c r="D139" s="450"/>
      <c r="E139" s="170"/>
      <c r="F139" s="174" t="str">
        <f>IF(入力シート!F209="","",入力シート!F209)</f>
        <v/>
      </c>
      <c r="G139" s="170"/>
      <c r="H139" s="172" t="str">
        <f>IF(入力シート!G209="","",入力シート!G209)</f>
        <v/>
      </c>
      <c r="I139" s="172" t="str">
        <f>IF(入力シート!H209="","",入力シート!H209)</f>
        <v/>
      </c>
      <c r="J139" s="208"/>
      <c r="K139" s="208"/>
      <c r="L139" s="208"/>
      <c r="M139" s="208"/>
      <c r="N139" s="209"/>
    </row>
    <row r="140" spans="1:14" s="139" customFormat="1" ht="16.5" customHeight="1">
      <c r="A140" s="522"/>
      <c r="B140" s="178"/>
      <c r="C140" s="513" t="str">
        <f>IF(入力シート!E210="","",入力シート!E210)</f>
        <v/>
      </c>
      <c r="D140" s="457"/>
      <c r="E140" s="247"/>
      <c r="F140" s="187" t="str">
        <f>IF(入力シート!F210="","",入力シート!F210)</f>
        <v/>
      </c>
      <c r="G140" s="247"/>
      <c r="H140" s="250" t="str">
        <f>IF(入力シート!G210="","",入力シート!G210)</f>
        <v/>
      </c>
      <c r="I140" s="188" t="str">
        <f>IF(入力シート!H210="","",入力シート!H210)</f>
        <v/>
      </c>
      <c r="J140" s="245"/>
      <c r="K140" s="245"/>
      <c r="L140" s="245"/>
      <c r="M140" s="245"/>
      <c r="N140" s="246"/>
    </row>
    <row r="141" spans="1:14" s="139" customFormat="1" ht="18.75" customHeight="1">
      <c r="A141" s="522"/>
      <c r="B141" s="215" t="str">
        <f>IF(入力シート!E213="","",入力シート!E213)</f>
        <v/>
      </c>
      <c r="C141" s="515" t="str">
        <f>IF(入力シート!E215="","",入力シート!E215)</f>
        <v/>
      </c>
      <c r="D141" s="516"/>
      <c r="E141" s="164"/>
      <c r="F141" s="165" t="str">
        <f>IF(入力シート!F215="","",入力シート!F215)</f>
        <v/>
      </c>
      <c r="G141" s="165">
        <f>SUM(入力シート!F215,入力シート!F217:F221)</f>
        <v>0</v>
      </c>
      <c r="H141" s="166">
        <f>SUM(入力シート!G215,入力シート!G217:G221)</f>
        <v>0</v>
      </c>
      <c r="I141" s="166">
        <f>SUM(入力シート!H215,入力シート!H217:H221)</f>
        <v>0</v>
      </c>
      <c r="J141" s="189">
        <f>COUNTA(入力シート!E215)</f>
        <v>0</v>
      </c>
      <c r="K141" s="189">
        <f>J141*20000</f>
        <v>0</v>
      </c>
      <c r="L141" s="191"/>
      <c r="M141" s="191"/>
      <c r="N141" s="206"/>
    </row>
    <row r="142" spans="1:14" s="139" customFormat="1" ht="16.5" customHeight="1">
      <c r="A142" s="522"/>
      <c r="B142" s="213" t="s">
        <v>98</v>
      </c>
      <c r="C142" s="517" t="str">
        <f>IF(入力シート!E217="","",入力シート!E217)</f>
        <v/>
      </c>
      <c r="D142" s="462"/>
      <c r="E142" s="198"/>
      <c r="F142" s="202" t="str">
        <f>IF(入力シート!F217="","",入力シート!F217)</f>
        <v/>
      </c>
      <c r="G142" s="198"/>
      <c r="H142" s="249" t="str">
        <f>IF(入力シート!G217="","",入力シート!G217)</f>
        <v/>
      </c>
      <c r="I142" s="249" t="str">
        <f>IF(入力シート!H217="","",入力シート!H217)</f>
        <v/>
      </c>
      <c r="J142" s="251"/>
      <c r="K142" s="251"/>
      <c r="L142" s="251"/>
      <c r="M142" s="251"/>
      <c r="N142" s="252"/>
    </row>
    <row r="143" spans="1:14" s="139" customFormat="1" ht="16.5" customHeight="1">
      <c r="A143" s="522"/>
      <c r="B143" s="175"/>
      <c r="C143" s="514" t="str">
        <f>IF(入力シート!E218="","",入力シート!E218)</f>
        <v/>
      </c>
      <c r="D143" s="450"/>
      <c r="E143" s="170"/>
      <c r="F143" s="174" t="str">
        <f>IF(入力シート!F218="","",入力シート!F218)</f>
        <v/>
      </c>
      <c r="G143" s="170"/>
      <c r="H143" s="172" t="str">
        <f>IF(入力シート!G218="","",入力シート!G218)</f>
        <v/>
      </c>
      <c r="I143" s="172" t="str">
        <f>IF(入力シート!H218="","",入力シート!H218)</f>
        <v/>
      </c>
      <c r="J143" s="208"/>
      <c r="K143" s="208"/>
      <c r="L143" s="208"/>
      <c r="M143" s="208"/>
      <c r="N143" s="209"/>
    </row>
    <row r="144" spans="1:14" s="139" customFormat="1" ht="16.5" customHeight="1">
      <c r="A144" s="522"/>
      <c r="B144" s="175"/>
      <c r="C144" s="518" t="str">
        <f>IF(入力シート!E219="","",入力シート!E219)</f>
        <v/>
      </c>
      <c r="D144" s="472"/>
      <c r="E144" s="176"/>
      <c r="F144" s="185" t="str">
        <f>IF(入力シート!F219="","",入力シート!F219)</f>
        <v/>
      </c>
      <c r="G144" s="176"/>
      <c r="H144" s="234" t="str">
        <f>IF(入力シート!G219="","",入力シート!G219)</f>
        <v/>
      </c>
      <c r="I144" s="234" t="str">
        <f>IF(入力シート!H219="","",入力シート!H219)</f>
        <v/>
      </c>
      <c r="J144" s="225"/>
      <c r="K144" s="225"/>
      <c r="L144" s="225"/>
      <c r="M144" s="225"/>
      <c r="N144" s="226"/>
    </row>
    <row r="145" spans="1:15" s="139" customFormat="1" ht="16.5" customHeight="1">
      <c r="A145" s="522"/>
      <c r="B145" s="175"/>
      <c r="C145" s="449" t="str">
        <f>IF(入力シート!E220="","",入力シート!E220)</f>
        <v/>
      </c>
      <c r="D145" s="450"/>
      <c r="E145" s="170"/>
      <c r="F145" s="174" t="str">
        <f>IF(入力シート!F220="","",入力シート!F220)</f>
        <v/>
      </c>
      <c r="G145" s="170"/>
      <c r="H145" s="172" t="str">
        <f>IF(入力シート!G220="","",入力シート!G220)</f>
        <v/>
      </c>
      <c r="I145" s="172" t="str">
        <f>IF(入力シート!H220="","",入力シート!H220)</f>
        <v/>
      </c>
      <c r="J145" s="208"/>
      <c r="K145" s="208"/>
      <c r="L145" s="208"/>
      <c r="M145" s="208"/>
      <c r="N145" s="209"/>
    </row>
    <row r="146" spans="1:15" s="139" customFormat="1" ht="16.5" customHeight="1">
      <c r="A146" s="523"/>
      <c r="B146" s="178"/>
      <c r="C146" s="513" t="str">
        <f>IF(入力シート!E221="","",入力シート!E221)</f>
        <v/>
      </c>
      <c r="D146" s="457"/>
      <c r="E146" s="253"/>
      <c r="F146" s="241" t="str">
        <f>IF(入力シート!F221="","",入力シート!F221)</f>
        <v/>
      </c>
      <c r="G146" s="253"/>
      <c r="H146" s="250" t="str">
        <f>IF(入力シート!G221="","",入力シート!G221)</f>
        <v/>
      </c>
      <c r="I146" s="250" t="str">
        <f>IF(入力シート!H221="","",入力シート!H221)</f>
        <v/>
      </c>
      <c r="J146" s="240"/>
      <c r="K146" s="240"/>
      <c r="L146" s="240"/>
      <c r="M146" s="240"/>
      <c r="N146" s="254"/>
    </row>
    <row r="147" spans="1:15" s="258" customFormat="1" ht="22.5" customHeight="1">
      <c r="A147" s="458" t="s">
        <v>102</v>
      </c>
      <c r="B147" s="459"/>
      <c r="C147" s="459"/>
      <c r="D147" s="460"/>
      <c r="E147" s="255"/>
      <c r="F147" s="255">
        <f t="shared" ref="F147:L147" si="1">SUM(F12:F146)</f>
        <v>0</v>
      </c>
      <c r="G147" s="255">
        <f t="shared" si="1"/>
        <v>0</v>
      </c>
      <c r="H147" s="256">
        <f t="shared" si="1"/>
        <v>0</v>
      </c>
      <c r="I147" s="256">
        <f t="shared" si="1"/>
        <v>0</v>
      </c>
      <c r="J147" s="255">
        <f t="shared" si="1"/>
        <v>0</v>
      </c>
      <c r="K147" s="255">
        <f t="shared" si="1"/>
        <v>0</v>
      </c>
      <c r="L147" s="255">
        <f t="shared" si="1"/>
        <v>0</v>
      </c>
      <c r="M147" s="255"/>
      <c r="N147" s="257"/>
    </row>
    <row r="148" spans="1:15" s="139" customFormat="1" ht="18.75" customHeight="1">
      <c r="A148" s="259"/>
      <c r="B148" s="259"/>
      <c r="C148" s="259"/>
      <c r="D148" s="259"/>
      <c r="E148" s="260"/>
      <c r="F148" s="260"/>
      <c r="G148" s="260"/>
      <c r="H148" s="261"/>
      <c r="I148" s="261"/>
      <c r="J148" s="260"/>
      <c r="K148" s="260"/>
      <c r="L148" s="260"/>
      <c r="M148" s="260"/>
      <c r="N148" s="262"/>
      <c r="O148" s="263"/>
    </row>
    <row r="149" spans="1:15" s="157" customFormat="1" ht="26.25" customHeight="1">
      <c r="A149" s="151" t="s">
        <v>36</v>
      </c>
      <c r="B149" s="152"/>
      <c r="C149" s="152"/>
      <c r="D149" s="153"/>
      <c r="E149" s="260"/>
      <c r="F149" s="153"/>
      <c r="G149" s="260"/>
      <c r="H149" s="264"/>
      <c r="I149" s="264"/>
      <c r="J149" s="260"/>
      <c r="K149" s="260"/>
      <c r="L149" s="260"/>
      <c r="M149" s="260"/>
      <c r="N149" s="262"/>
    </row>
    <row r="150" spans="1:15" s="139" customFormat="1" ht="15" customHeight="1">
      <c r="A150" s="478" t="s">
        <v>80</v>
      </c>
      <c r="B150" s="480" t="s">
        <v>33</v>
      </c>
      <c r="C150" s="482" t="s">
        <v>103</v>
      </c>
      <c r="D150" s="483"/>
      <c r="E150" s="158" t="s">
        <v>82</v>
      </c>
      <c r="F150" s="158" t="s">
        <v>104</v>
      </c>
      <c r="G150" s="158" t="s">
        <v>105</v>
      </c>
      <c r="H150" s="486" t="s">
        <v>85</v>
      </c>
      <c r="I150" s="487"/>
      <c r="J150" s="488" t="s">
        <v>86</v>
      </c>
      <c r="K150" s="489"/>
      <c r="L150" s="490"/>
      <c r="M150" s="491" t="s">
        <v>87</v>
      </c>
      <c r="N150" s="478" t="s">
        <v>88</v>
      </c>
    </row>
    <row r="151" spans="1:15" s="139" customFormat="1" ht="33.75" customHeight="1">
      <c r="A151" s="479"/>
      <c r="B151" s="481"/>
      <c r="C151" s="484"/>
      <c r="D151" s="485"/>
      <c r="E151" s="159" t="s">
        <v>106</v>
      </c>
      <c r="F151" s="159" t="s">
        <v>107</v>
      </c>
      <c r="G151" s="159" t="s">
        <v>91</v>
      </c>
      <c r="H151" s="159" t="s">
        <v>108</v>
      </c>
      <c r="I151" s="159" t="s">
        <v>93</v>
      </c>
      <c r="J151" s="160" t="s">
        <v>94</v>
      </c>
      <c r="K151" s="161" t="s">
        <v>95</v>
      </c>
      <c r="L151" s="162" t="s">
        <v>96</v>
      </c>
      <c r="M151" s="492"/>
      <c r="N151" s="479"/>
    </row>
    <row r="152" spans="1:15" s="139" customFormat="1" ht="18.75" customHeight="1">
      <c r="A152" s="441" t="s">
        <v>37</v>
      </c>
      <c r="B152" s="265" t="str">
        <f>IF(入力シート!D229="","",入力シート!D229)</f>
        <v/>
      </c>
      <c r="C152" s="465" t="str">
        <f>IF(入力シート!E229="","",入力シート!E229)</f>
        <v/>
      </c>
      <c r="D152" s="466"/>
      <c r="E152" s="266" t="str">
        <f>IF(入力シート!F229="","",入力シート!F229)</f>
        <v/>
      </c>
      <c r="F152" s="164"/>
      <c r="G152" s="164"/>
      <c r="H152" s="267" t="str">
        <f>IF(入力シート!G229="","",入力シート!G229)</f>
        <v/>
      </c>
      <c r="I152" s="267" t="str">
        <f>IF(入力シート!H229="","",入力シート!H229)</f>
        <v/>
      </c>
      <c r="J152" s="189">
        <f>入力シート!F229</f>
        <v>0</v>
      </c>
      <c r="K152" s="189">
        <f>J152*1000</f>
        <v>0</v>
      </c>
      <c r="L152" s="205">
        <f>SUM(入力シート!F229:F242)*1000</f>
        <v>0</v>
      </c>
      <c r="M152" s="191"/>
      <c r="N152" s="168"/>
    </row>
    <row r="153" spans="1:15" s="139" customFormat="1" ht="18.75" customHeight="1">
      <c r="A153" s="443"/>
      <c r="B153" s="268" t="str">
        <f>IF(入力シート!D230="","",入力シート!D230)</f>
        <v/>
      </c>
      <c r="C153" s="449" t="str">
        <f>IF(入力シート!E230="","",入力シート!E230)</f>
        <v/>
      </c>
      <c r="D153" s="450"/>
      <c r="E153" s="171" t="str">
        <f>IF(入力シート!F230="","",入力シート!F230)</f>
        <v/>
      </c>
      <c r="F153" s="170"/>
      <c r="G153" s="170"/>
      <c r="H153" s="172" t="str">
        <f>IF(入力シート!G230="","",入力シート!G230)</f>
        <v/>
      </c>
      <c r="I153" s="172" t="str">
        <f>IF(入力シート!H230="","",入力シート!H230)</f>
        <v/>
      </c>
      <c r="J153" s="269">
        <f>入力シート!F230</f>
        <v>0</v>
      </c>
      <c r="K153" s="269">
        <f t="shared" ref="K153:K165" si="2">J153*1000</f>
        <v>0</v>
      </c>
      <c r="L153" s="208"/>
      <c r="M153" s="208"/>
      <c r="N153" s="174"/>
    </row>
    <row r="154" spans="1:15" s="139" customFormat="1" ht="18.75" customHeight="1">
      <c r="A154" s="443"/>
      <c r="B154" s="268" t="str">
        <f>IF(入力シート!D231="","",入力シート!D231)</f>
        <v/>
      </c>
      <c r="C154" s="449" t="str">
        <f>IF(入力シート!E231="","",入力シート!E231)</f>
        <v/>
      </c>
      <c r="D154" s="450"/>
      <c r="E154" s="171" t="str">
        <f>IF(入力シート!F231="","",入力シート!F231)</f>
        <v/>
      </c>
      <c r="F154" s="170"/>
      <c r="G154" s="170"/>
      <c r="H154" s="172" t="str">
        <f>IF(入力シート!G231="","",入力シート!G231)</f>
        <v/>
      </c>
      <c r="I154" s="172" t="str">
        <f>IF(入力シート!H231="","",入力シート!H231)</f>
        <v/>
      </c>
      <c r="J154" s="269">
        <f>入力シート!F231</f>
        <v>0</v>
      </c>
      <c r="K154" s="269">
        <f t="shared" si="2"/>
        <v>0</v>
      </c>
      <c r="L154" s="208"/>
      <c r="M154" s="208"/>
      <c r="N154" s="174"/>
    </row>
    <row r="155" spans="1:15" s="139" customFormat="1" ht="18.75" customHeight="1">
      <c r="A155" s="443"/>
      <c r="B155" s="268" t="str">
        <f>IF(入力シート!D232="","",入力シート!D232)</f>
        <v/>
      </c>
      <c r="C155" s="449" t="str">
        <f>IF(入力シート!E232="","",入力シート!E232)</f>
        <v/>
      </c>
      <c r="D155" s="450"/>
      <c r="E155" s="171" t="str">
        <f>IF(入力シート!F232="","",入力シート!F232)</f>
        <v/>
      </c>
      <c r="F155" s="170"/>
      <c r="G155" s="170"/>
      <c r="H155" s="172" t="str">
        <f>IF(入力シート!G232="","",入力シート!G232)</f>
        <v/>
      </c>
      <c r="I155" s="172" t="str">
        <f>IF(入力シート!H232="","",入力シート!H232)</f>
        <v/>
      </c>
      <c r="J155" s="269">
        <f>入力シート!F232</f>
        <v>0</v>
      </c>
      <c r="K155" s="269">
        <f t="shared" si="2"/>
        <v>0</v>
      </c>
      <c r="L155" s="208"/>
      <c r="M155" s="208"/>
      <c r="N155" s="174"/>
    </row>
    <row r="156" spans="1:15" s="139" customFormat="1" ht="18.75" customHeight="1">
      <c r="A156" s="443"/>
      <c r="B156" s="268" t="str">
        <f>IF(入力シート!D233="","",入力シート!D233)</f>
        <v/>
      </c>
      <c r="C156" s="449" t="str">
        <f>IF(入力シート!E233="","",入力シート!E233)</f>
        <v/>
      </c>
      <c r="D156" s="450"/>
      <c r="E156" s="171" t="str">
        <f>IF(入力シート!F233="","",入力シート!F233)</f>
        <v/>
      </c>
      <c r="F156" s="170"/>
      <c r="G156" s="170"/>
      <c r="H156" s="172" t="str">
        <f>IF(入力シート!G233="","",入力シート!G233)</f>
        <v/>
      </c>
      <c r="I156" s="172" t="str">
        <f>IF(入力シート!H233="","",入力シート!H233)</f>
        <v/>
      </c>
      <c r="J156" s="269">
        <f>入力シート!F233</f>
        <v>0</v>
      </c>
      <c r="K156" s="269">
        <f t="shared" si="2"/>
        <v>0</v>
      </c>
      <c r="L156" s="208"/>
      <c r="M156" s="208"/>
      <c r="N156" s="174"/>
    </row>
    <row r="157" spans="1:15" s="139" customFormat="1" ht="18.75" customHeight="1">
      <c r="A157" s="443"/>
      <c r="B157" s="268" t="str">
        <f>IF(入力シート!D234="","",入力シート!D234)</f>
        <v/>
      </c>
      <c r="C157" s="449" t="str">
        <f>IF(入力シート!E234="","",入力シート!E234)</f>
        <v/>
      </c>
      <c r="D157" s="450"/>
      <c r="E157" s="171" t="str">
        <f>IF(入力シート!F234="","",入力シート!F234)</f>
        <v/>
      </c>
      <c r="F157" s="170"/>
      <c r="G157" s="170"/>
      <c r="H157" s="172" t="str">
        <f>IF(入力シート!G234="","",入力シート!G234)</f>
        <v/>
      </c>
      <c r="I157" s="172" t="str">
        <f>IF(入力シート!H234="","",入力シート!H234)</f>
        <v/>
      </c>
      <c r="J157" s="269">
        <f>入力シート!F234</f>
        <v>0</v>
      </c>
      <c r="K157" s="269">
        <f t="shared" si="2"/>
        <v>0</v>
      </c>
      <c r="L157" s="208"/>
      <c r="M157" s="208"/>
      <c r="N157" s="174"/>
    </row>
    <row r="158" spans="1:15" s="139" customFormat="1" ht="18.75" customHeight="1">
      <c r="A158" s="443"/>
      <c r="B158" s="268" t="str">
        <f>IF(入力シート!D235="","",入力シート!D235)</f>
        <v/>
      </c>
      <c r="C158" s="449" t="str">
        <f>IF(入力シート!E235="","",入力シート!E235)</f>
        <v/>
      </c>
      <c r="D158" s="450"/>
      <c r="E158" s="171" t="str">
        <f>IF(入力シート!F235="","",入力シート!F235)</f>
        <v/>
      </c>
      <c r="F158" s="170"/>
      <c r="G158" s="170"/>
      <c r="H158" s="172" t="str">
        <f>IF(入力シート!G235="","",入力シート!G235)</f>
        <v/>
      </c>
      <c r="I158" s="172" t="str">
        <f>IF(入力シート!H235="","",入力シート!H235)</f>
        <v/>
      </c>
      <c r="J158" s="269">
        <f>入力シート!F235</f>
        <v>0</v>
      </c>
      <c r="K158" s="269">
        <f t="shared" si="2"/>
        <v>0</v>
      </c>
      <c r="L158" s="208"/>
      <c r="M158" s="208"/>
      <c r="N158" s="174"/>
    </row>
    <row r="159" spans="1:15" s="139" customFormat="1" ht="18.75" customHeight="1">
      <c r="A159" s="443"/>
      <c r="B159" s="268" t="str">
        <f>IF(入力シート!D236="","",入力シート!D236)</f>
        <v/>
      </c>
      <c r="C159" s="449" t="str">
        <f>IF(入力シート!E236="","",入力シート!E236)</f>
        <v/>
      </c>
      <c r="D159" s="450"/>
      <c r="E159" s="171" t="str">
        <f>IF(入力シート!F236="","",入力シート!F236)</f>
        <v/>
      </c>
      <c r="F159" s="170"/>
      <c r="G159" s="170"/>
      <c r="H159" s="172" t="str">
        <f>IF(入力シート!G236="","",入力シート!G236)</f>
        <v/>
      </c>
      <c r="I159" s="172" t="str">
        <f>IF(入力シート!H236="","",入力シート!H236)</f>
        <v/>
      </c>
      <c r="J159" s="269">
        <f>入力シート!F236</f>
        <v>0</v>
      </c>
      <c r="K159" s="269">
        <f t="shared" si="2"/>
        <v>0</v>
      </c>
      <c r="L159" s="208"/>
      <c r="M159" s="208"/>
      <c r="N159" s="174"/>
    </row>
    <row r="160" spans="1:15" s="139" customFormat="1" ht="18.75" customHeight="1">
      <c r="A160" s="443"/>
      <c r="B160" s="268" t="str">
        <f>IF(入力シート!D237="","",入力シート!D237)</f>
        <v/>
      </c>
      <c r="C160" s="449" t="str">
        <f>IF(入力シート!E237="","",入力シート!E237)</f>
        <v/>
      </c>
      <c r="D160" s="450"/>
      <c r="E160" s="171" t="str">
        <f>IF(入力シート!F237="","",入力シート!F237)</f>
        <v/>
      </c>
      <c r="F160" s="170"/>
      <c r="G160" s="170"/>
      <c r="H160" s="172" t="str">
        <f>IF(入力シート!G237="","",入力シート!G237)</f>
        <v/>
      </c>
      <c r="I160" s="172" t="str">
        <f>IF(入力シート!H237="","",入力シート!H237)</f>
        <v/>
      </c>
      <c r="J160" s="269">
        <f>入力シート!F237</f>
        <v>0</v>
      </c>
      <c r="K160" s="269">
        <f t="shared" si="2"/>
        <v>0</v>
      </c>
      <c r="L160" s="208"/>
      <c r="M160" s="208"/>
      <c r="N160" s="174"/>
    </row>
    <row r="161" spans="1:16" s="139" customFormat="1" ht="18.75" customHeight="1">
      <c r="A161" s="443"/>
      <c r="B161" s="268" t="str">
        <f>IF(入力シート!D238="","",入力シート!D238)</f>
        <v/>
      </c>
      <c r="C161" s="449" t="str">
        <f>IF(入力シート!E238="","",入力シート!E238)</f>
        <v/>
      </c>
      <c r="D161" s="450"/>
      <c r="E161" s="171" t="str">
        <f>IF(入力シート!F238="","",入力シート!F238)</f>
        <v/>
      </c>
      <c r="F161" s="170"/>
      <c r="G161" s="170"/>
      <c r="H161" s="172" t="str">
        <f>IF(入力シート!G238="","",入力シート!G238)</f>
        <v/>
      </c>
      <c r="I161" s="172" t="str">
        <f>IF(入力シート!H238="","",入力シート!H238)</f>
        <v/>
      </c>
      <c r="J161" s="269">
        <f>入力シート!F238</f>
        <v>0</v>
      </c>
      <c r="K161" s="269">
        <f t="shared" si="2"/>
        <v>0</v>
      </c>
      <c r="L161" s="208"/>
      <c r="M161" s="208"/>
      <c r="N161" s="270"/>
    </row>
    <row r="162" spans="1:16" s="139" customFormat="1" ht="18.75" customHeight="1">
      <c r="A162" s="443"/>
      <c r="B162" s="268" t="str">
        <f>IF(入力シート!D239="","",入力シート!D239)</f>
        <v/>
      </c>
      <c r="C162" s="449" t="str">
        <f>IF(入力シート!E239="","",入力シート!E239)</f>
        <v/>
      </c>
      <c r="D162" s="450"/>
      <c r="E162" s="171" t="str">
        <f>IF(入力シート!F239="","",入力シート!F239)</f>
        <v/>
      </c>
      <c r="F162" s="170"/>
      <c r="G162" s="170"/>
      <c r="H162" s="172" t="str">
        <f>IF(入力シート!G239="","",入力シート!G239)</f>
        <v/>
      </c>
      <c r="I162" s="172" t="str">
        <f>IF(入力シート!H239="","",入力シート!H239)</f>
        <v/>
      </c>
      <c r="J162" s="269">
        <f>入力シート!F239</f>
        <v>0</v>
      </c>
      <c r="K162" s="269">
        <f t="shared" si="2"/>
        <v>0</v>
      </c>
      <c r="L162" s="208"/>
      <c r="M162" s="208"/>
      <c r="N162" s="270"/>
    </row>
    <row r="163" spans="1:16" s="139" customFormat="1" ht="18.75" customHeight="1">
      <c r="A163" s="443"/>
      <c r="B163" s="268" t="str">
        <f>IF(入力シート!D240="","",入力シート!D240)</f>
        <v/>
      </c>
      <c r="C163" s="449" t="str">
        <f>IF(入力シート!E240="","",入力シート!E240)</f>
        <v/>
      </c>
      <c r="D163" s="450"/>
      <c r="E163" s="171" t="str">
        <f>IF(入力シート!F240="","",入力シート!F240)</f>
        <v/>
      </c>
      <c r="F163" s="170"/>
      <c r="G163" s="170"/>
      <c r="H163" s="172" t="str">
        <f>IF(入力シート!G240="","",入力シート!G240)</f>
        <v/>
      </c>
      <c r="I163" s="172" t="str">
        <f>IF(入力シート!H240="","",入力シート!H240)</f>
        <v/>
      </c>
      <c r="J163" s="269">
        <f>入力シート!F240</f>
        <v>0</v>
      </c>
      <c r="K163" s="269">
        <f t="shared" si="2"/>
        <v>0</v>
      </c>
      <c r="L163" s="208"/>
      <c r="M163" s="208"/>
      <c r="N163" s="270"/>
    </row>
    <row r="164" spans="1:16" s="139" customFormat="1" ht="18.75" customHeight="1">
      <c r="A164" s="443"/>
      <c r="B164" s="268" t="str">
        <f>IF(入力シート!D241="","",入力シート!D241)</f>
        <v/>
      </c>
      <c r="C164" s="449" t="str">
        <f>IF(入力シート!E241="","",入力シート!E241)</f>
        <v/>
      </c>
      <c r="D164" s="450"/>
      <c r="E164" s="171" t="str">
        <f>IF(入力シート!F241="","",入力シート!F241)</f>
        <v/>
      </c>
      <c r="F164" s="170"/>
      <c r="G164" s="170"/>
      <c r="H164" s="172" t="str">
        <f>IF(入力シート!G241="","",入力シート!G241)</f>
        <v/>
      </c>
      <c r="I164" s="172" t="str">
        <f>IF(入力シート!H241="","",入力シート!H241)</f>
        <v/>
      </c>
      <c r="J164" s="269">
        <f>入力シート!F241</f>
        <v>0</v>
      </c>
      <c r="K164" s="269">
        <f t="shared" si="2"/>
        <v>0</v>
      </c>
      <c r="L164" s="208"/>
      <c r="M164" s="208"/>
      <c r="N164" s="270"/>
    </row>
    <row r="165" spans="1:16" s="139" customFormat="1" ht="18.75" customHeight="1">
      <c r="A165" s="445"/>
      <c r="B165" s="271" t="str">
        <f>IF(入力シート!D242="","",入力シート!D242)</f>
        <v/>
      </c>
      <c r="C165" s="469" t="str">
        <f>IF(入力シート!E242="","",入力シート!E242)</f>
        <v/>
      </c>
      <c r="D165" s="470"/>
      <c r="E165" s="180" t="str">
        <f>IF(入力シート!F242="","",入力シート!F242)</f>
        <v/>
      </c>
      <c r="F165" s="179"/>
      <c r="G165" s="179"/>
      <c r="H165" s="188" t="str">
        <f>IF(入力シート!G242="","",入力シート!G242)</f>
        <v/>
      </c>
      <c r="I165" s="188" t="str">
        <f>IF(入力シート!H242="","",入力シート!H242)</f>
        <v/>
      </c>
      <c r="J165" s="194">
        <f>入力シート!F242</f>
        <v>0</v>
      </c>
      <c r="K165" s="194">
        <f t="shared" si="2"/>
        <v>0</v>
      </c>
      <c r="L165" s="197"/>
      <c r="M165" s="197"/>
      <c r="N165" s="182"/>
    </row>
    <row r="166" spans="1:16" s="139" customFormat="1" ht="18.75" customHeight="1">
      <c r="A166" s="441" t="s">
        <v>46</v>
      </c>
      <c r="B166" s="442"/>
      <c r="C166" s="467" t="str">
        <f>IF(入力シート!E246="","",入力シート!E246)</f>
        <v/>
      </c>
      <c r="D166" s="468"/>
      <c r="E166" s="168" t="str">
        <f>IF(入力シート!F246="","",入力シート!F246)</f>
        <v/>
      </c>
      <c r="F166" s="164"/>
      <c r="G166" s="164"/>
      <c r="H166" s="267" t="str">
        <f>IF(入力シート!G246="","",入力シート!G246)</f>
        <v/>
      </c>
      <c r="I166" s="267" t="str">
        <f>IF(入力シート!H246="","",入力シート!H246)</f>
        <v/>
      </c>
      <c r="J166" s="189">
        <f>入力シート!F246</f>
        <v>0</v>
      </c>
      <c r="K166" s="189">
        <f>J166*1000</f>
        <v>0</v>
      </c>
      <c r="L166" s="205">
        <f>SUM(入力シート!F246:F262)*1000</f>
        <v>0</v>
      </c>
      <c r="M166" s="191"/>
      <c r="N166" s="168"/>
    </row>
    <row r="167" spans="1:16" s="139" customFormat="1" ht="18.75" customHeight="1">
      <c r="A167" s="443"/>
      <c r="B167" s="444"/>
      <c r="C167" s="449" t="str">
        <f>IF(入力シート!E247="","",入力シート!E247)</f>
        <v/>
      </c>
      <c r="D167" s="450"/>
      <c r="E167" s="174" t="str">
        <f>IF(入力シート!F247="","",入力シート!F247)</f>
        <v/>
      </c>
      <c r="F167" s="170"/>
      <c r="G167" s="170"/>
      <c r="H167" s="172" t="str">
        <f>IF(入力シート!G247="","",入力シート!G247)</f>
        <v/>
      </c>
      <c r="I167" s="172" t="str">
        <f>IF(入力シート!H247="","",入力シート!H247)</f>
        <v/>
      </c>
      <c r="J167" s="269">
        <f>入力シート!F247</f>
        <v>0</v>
      </c>
      <c r="K167" s="269">
        <f t="shared" ref="K167:K182" si="3">J167*1000</f>
        <v>0</v>
      </c>
      <c r="L167" s="208"/>
      <c r="M167" s="208"/>
      <c r="N167" s="174"/>
      <c r="P167" s="272"/>
    </row>
    <row r="168" spans="1:16" s="139" customFormat="1" ht="18.75" customHeight="1">
      <c r="A168" s="443"/>
      <c r="B168" s="444"/>
      <c r="C168" s="449" t="str">
        <f>IF(入力シート!E248="","",入力シート!E248)</f>
        <v/>
      </c>
      <c r="D168" s="450"/>
      <c r="E168" s="174" t="str">
        <f>IF(入力シート!F248="","",入力シート!F248)</f>
        <v/>
      </c>
      <c r="F168" s="170"/>
      <c r="G168" s="170"/>
      <c r="H168" s="172" t="str">
        <f>IF(入力シート!G248="","",入力シート!G248)</f>
        <v/>
      </c>
      <c r="I168" s="172" t="str">
        <f>IF(入力シート!H248="","",入力シート!H248)</f>
        <v/>
      </c>
      <c r="J168" s="269">
        <f>入力シート!F248</f>
        <v>0</v>
      </c>
      <c r="K168" s="269">
        <f t="shared" si="3"/>
        <v>0</v>
      </c>
      <c r="L168" s="208"/>
      <c r="M168" s="208"/>
      <c r="N168" s="174"/>
    </row>
    <row r="169" spans="1:16" s="139" customFormat="1" ht="18.75" customHeight="1">
      <c r="A169" s="443"/>
      <c r="B169" s="444"/>
      <c r="C169" s="449" t="str">
        <f>IF(入力シート!E249="","",入力シート!E249)</f>
        <v/>
      </c>
      <c r="D169" s="450"/>
      <c r="E169" s="174" t="str">
        <f>IF(入力シート!F249="","",入力シート!F249)</f>
        <v/>
      </c>
      <c r="F169" s="170"/>
      <c r="G169" s="170"/>
      <c r="H169" s="172" t="str">
        <f>IF(入力シート!G249="","",入力シート!G249)</f>
        <v/>
      </c>
      <c r="I169" s="172" t="str">
        <f>IF(入力シート!H249="","",入力シート!H249)</f>
        <v/>
      </c>
      <c r="J169" s="269">
        <f>入力シート!F249</f>
        <v>0</v>
      </c>
      <c r="K169" s="269">
        <f t="shared" si="3"/>
        <v>0</v>
      </c>
      <c r="L169" s="208"/>
      <c r="M169" s="208"/>
      <c r="N169" s="174"/>
    </row>
    <row r="170" spans="1:16" s="139" customFormat="1" ht="18.75" customHeight="1">
      <c r="A170" s="443"/>
      <c r="B170" s="444"/>
      <c r="C170" s="449" t="str">
        <f>IF(入力シート!E250="","",入力シート!E250)</f>
        <v/>
      </c>
      <c r="D170" s="450"/>
      <c r="E170" s="174" t="str">
        <f>IF(入力シート!F250="","",入力シート!F250)</f>
        <v/>
      </c>
      <c r="F170" s="170"/>
      <c r="G170" s="170"/>
      <c r="H170" s="172" t="str">
        <f>IF(入力シート!G250="","",入力シート!G250)</f>
        <v/>
      </c>
      <c r="I170" s="172" t="str">
        <f>IF(入力シート!H250="","",入力シート!H250)</f>
        <v/>
      </c>
      <c r="J170" s="269">
        <f>入力シート!F250</f>
        <v>0</v>
      </c>
      <c r="K170" s="269">
        <f t="shared" si="3"/>
        <v>0</v>
      </c>
      <c r="L170" s="208"/>
      <c r="M170" s="208"/>
      <c r="N170" s="174"/>
    </row>
    <row r="171" spans="1:16" s="139" customFormat="1" ht="18.75" customHeight="1">
      <c r="A171" s="443"/>
      <c r="B171" s="444"/>
      <c r="C171" s="449" t="str">
        <f>IF(入力シート!E251="","",入力シート!E251)</f>
        <v/>
      </c>
      <c r="D171" s="450"/>
      <c r="E171" s="174" t="str">
        <f>IF(入力シート!F251="","",入力シート!F251)</f>
        <v/>
      </c>
      <c r="F171" s="170"/>
      <c r="G171" s="170"/>
      <c r="H171" s="172" t="str">
        <f>IF(入力シート!G251="","",入力シート!G251)</f>
        <v/>
      </c>
      <c r="I171" s="172" t="str">
        <f>IF(入力シート!H251="","",入力シート!H251)</f>
        <v/>
      </c>
      <c r="J171" s="269">
        <f>入力シート!F251</f>
        <v>0</v>
      </c>
      <c r="K171" s="269">
        <f t="shared" si="3"/>
        <v>0</v>
      </c>
      <c r="L171" s="208"/>
      <c r="M171" s="208"/>
      <c r="N171" s="174"/>
    </row>
    <row r="172" spans="1:16" s="139" customFormat="1" ht="18.75" customHeight="1">
      <c r="A172" s="443"/>
      <c r="B172" s="444"/>
      <c r="C172" s="449" t="str">
        <f>IF(入力シート!E252="","",入力シート!E252)</f>
        <v/>
      </c>
      <c r="D172" s="450"/>
      <c r="E172" s="174" t="str">
        <f>IF(入力シート!F252="","",入力シート!F252)</f>
        <v/>
      </c>
      <c r="F172" s="170"/>
      <c r="G172" s="170"/>
      <c r="H172" s="172" t="str">
        <f>IF(入力シート!G252="","",入力シート!G252)</f>
        <v/>
      </c>
      <c r="I172" s="172" t="str">
        <f>IF(入力シート!H252="","",入力シート!H252)</f>
        <v/>
      </c>
      <c r="J172" s="269">
        <f>入力シート!F252</f>
        <v>0</v>
      </c>
      <c r="K172" s="269">
        <f t="shared" si="3"/>
        <v>0</v>
      </c>
      <c r="L172" s="208"/>
      <c r="M172" s="208"/>
      <c r="N172" s="174"/>
    </row>
    <row r="173" spans="1:16" s="139" customFormat="1" ht="18.75" customHeight="1">
      <c r="A173" s="443"/>
      <c r="B173" s="444"/>
      <c r="C173" s="449" t="str">
        <f>IF(入力シート!E253="","",入力シート!E253)</f>
        <v/>
      </c>
      <c r="D173" s="450"/>
      <c r="E173" s="174" t="str">
        <f>IF(入力シート!F253="","",入力シート!F253)</f>
        <v/>
      </c>
      <c r="F173" s="170"/>
      <c r="G173" s="170"/>
      <c r="H173" s="172" t="str">
        <f>IF(入力シート!G253="","",入力シート!G253)</f>
        <v/>
      </c>
      <c r="I173" s="172" t="str">
        <f>IF(入力シート!H253="","",入力シート!H253)</f>
        <v/>
      </c>
      <c r="J173" s="269">
        <f>入力シート!F253</f>
        <v>0</v>
      </c>
      <c r="K173" s="269">
        <f t="shared" si="3"/>
        <v>0</v>
      </c>
      <c r="L173" s="208"/>
      <c r="M173" s="208"/>
      <c r="N173" s="174"/>
    </row>
    <row r="174" spans="1:16" s="139" customFormat="1" ht="18.75" customHeight="1">
      <c r="A174" s="443"/>
      <c r="B174" s="444"/>
      <c r="C174" s="449" t="str">
        <f>IF(入力シート!E254="","",入力シート!E254)</f>
        <v/>
      </c>
      <c r="D174" s="450"/>
      <c r="E174" s="174" t="str">
        <f>IF(入力シート!F254="","",入力シート!F254)</f>
        <v/>
      </c>
      <c r="F174" s="170"/>
      <c r="G174" s="170"/>
      <c r="H174" s="172" t="str">
        <f>IF(入力シート!G254="","",入力シート!G254)</f>
        <v/>
      </c>
      <c r="I174" s="172" t="str">
        <f>IF(入力シート!H254="","",入力シート!H254)</f>
        <v/>
      </c>
      <c r="J174" s="269">
        <f>入力シート!F254</f>
        <v>0</v>
      </c>
      <c r="K174" s="269">
        <f t="shared" si="3"/>
        <v>0</v>
      </c>
      <c r="L174" s="208"/>
      <c r="M174" s="208"/>
      <c r="N174" s="174"/>
    </row>
    <row r="175" spans="1:16" s="139" customFormat="1" ht="18.75" customHeight="1">
      <c r="A175" s="443"/>
      <c r="B175" s="444"/>
      <c r="C175" s="449" t="str">
        <f>IF(入力シート!E255="","",入力シート!E255)</f>
        <v/>
      </c>
      <c r="D175" s="450"/>
      <c r="E175" s="174" t="str">
        <f>IF(入力シート!F255="","",入力シート!F255)</f>
        <v/>
      </c>
      <c r="F175" s="170"/>
      <c r="G175" s="170"/>
      <c r="H175" s="172" t="str">
        <f>IF(入力シート!G255="","",入力シート!G255)</f>
        <v/>
      </c>
      <c r="I175" s="172" t="str">
        <f>IF(入力シート!H255="","",入力シート!H255)</f>
        <v/>
      </c>
      <c r="J175" s="269">
        <f>入力シート!F255</f>
        <v>0</v>
      </c>
      <c r="K175" s="269">
        <f t="shared" si="3"/>
        <v>0</v>
      </c>
      <c r="L175" s="208"/>
      <c r="M175" s="208"/>
      <c r="N175" s="174"/>
    </row>
    <row r="176" spans="1:16" s="139" customFormat="1" ht="18.75" customHeight="1">
      <c r="A176" s="443"/>
      <c r="B176" s="444"/>
      <c r="C176" s="449" t="str">
        <f>IF(入力シート!E256="","",入力シート!E256)</f>
        <v/>
      </c>
      <c r="D176" s="450"/>
      <c r="E176" s="174" t="str">
        <f>IF(入力シート!F256="","",入力シート!F256)</f>
        <v/>
      </c>
      <c r="F176" s="170"/>
      <c r="G176" s="170"/>
      <c r="H176" s="172" t="str">
        <f>IF(入力シート!G256="","",入力シート!G256)</f>
        <v/>
      </c>
      <c r="I176" s="172" t="str">
        <f>IF(入力シート!H256="","",入力シート!H256)</f>
        <v/>
      </c>
      <c r="J176" s="269">
        <f>入力シート!F256</f>
        <v>0</v>
      </c>
      <c r="K176" s="269">
        <f t="shared" si="3"/>
        <v>0</v>
      </c>
      <c r="L176" s="208"/>
      <c r="M176" s="208"/>
      <c r="N176" s="174"/>
    </row>
    <row r="177" spans="1:17" s="139" customFormat="1" ht="18.75" customHeight="1">
      <c r="A177" s="443"/>
      <c r="B177" s="444"/>
      <c r="C177" s="449" t="str">
        <f>IF(入力シート!E257="","",入力シート!E257)</f>
        <v/>
      </c>
      <c r="D177" s="450"/>
      <c r="E177" s="174" t="str">
        <f>IF(入力シート!F257="","",入力シート!F257)</f>
        <v/>
      </c>
      <c r="F177" s="170"/>
      <c r="G177" s="170"/>
      <c r="H177" s="172" t="str">
        <f>IF(入力シート!G257="","",入力シート!G257)</f>
        <v/>
      </c>
      <c r="I177" s="172" t="str">
        <f>IF(入力シート!H257="","",入力シート!H257)</f>
        <v/>
      </c>
      <c r="J177" s="269">
        <f>入力シート!F257</f>
        <v>0</v>
      </c>
      <c r="K177" s="269">
        <f t="shared" si="3"/>
        <v>0</v>
      </c>
      <c r="L177" s="208"/>
      <c r="M177" s="208"/>
      <c r="N177" s="174"/>
    </row>
    <row r="178" spans="1:17" s="139" customFormat="1" ht="18.75" customHeight="1">
      <c r="A178" s="443"/>
      <c r="B178" s="444"/>
      <c r="C178" s="449" t="str">
        <f>IF(入力シート!E258="","",入力シート!E258)</f>
        <v/>
      </c>
      <c r="D178" s="450"/>
      <c r="E178" s="174" t="str">
        <f>IF(入力シート!F258="","",入力シート!F258)</f>
        <v/>
      </c>
      <c r="F178" s="170"/>
      <c r="G178" s="170"/>
      <c r="H178" s="172" t="str">
        <f>IF(入力シート!G258="","",入力シート!G258)</f>
        <v/>
      </c>
      <c r="I178" s="172" t="str">
        <f>IF(入力シート!H258="","",入力シート!H258)</f>
        <v/>
      </c>
      <c r="J178" s="269">
        <f>入力シート!F258</f>
        <v>0</v>
      </c>
      <c r="K178" s="269">
        <f t="shared" si="3"/>
        <v>0</v>
      </c>
      <c r="L178" s="208"/>
      <c r="M178" s="208"/>
      <c r="N178" s="174"/>
    </row>
    <row r="179" spans="1:17" s="139" customFormat="1" ht="18.75" customHeight="1">
      <c r="A179" s="443"/>
      <c r="B179" s="444"/>
      <c r="C179" s="449" t="str">
        <f>IF(入力シート!E259="","",入力シート!E259)</f>
        <v/>
      </c>
      <c r="D179" s="450"/>
      <c r="E179" s="174" t="str">
        <f>IF(入力シート!F259="","",入力シート!F259)</f>
        <v/>
      </c>
      <c r="F179" s="170"/>
      <c r="G179" s="170"/>
      <c r="H179" s="172" t="str">
        <f>IF(入力シート!G259="","",入力シート!G259)</f>
        <v/>
      </c>
      <c r="I179" s="172" t="str">
        <f>IF(入力シート!H259="","",入力シート!H259)</f>
        <v/>
      </c>
      <c r="J179" s="269">
        <f>入力シート!F259</f>
        <v>0</v>
      </c>
      <c r="K179" s="269">
        <f t="shared" si="3"/>
        <v>0</v>
      </c>
      <c r="L179" s="208"/>
      <c r="M179" s="208"/>
      <c r="N179" s="174"/>
    </row>
    <row r="180" spans="1:17" s="139" customFormat="1" ht="18.75" customHeight="1">
      <c r="A180" s="443"/>
      <c r="B180" s="444"/>
      <c r="C180" s="449" t="str">
        <f>IF(入力シート!E260="","",入力シート!E260)</f>
        <v/>
      </c>
      <c r="D180" s="450"/>
      <c r="E180" s="174" t="str">
        <f>IF(入力シート!F260="","",入力シート!F260)</f>
        <v/>
      </c>
      <c r="F180" s="170"/>
      <c r="G180" s="170"/>
      <c r="H180" s="172" t="str">
        <f>IF(入力シート!G260="","",入力シート!G260)</f>
        <v/>
      </c>
      <c r="I180" s="172" t="str">
        <f>IF(入力シート!H260="","",入力シート!H260)</f>
        <v/>
      </c>
      <c r="J180" s="269">
        <f>入力シート!F260</f>
        <v>0</v>
      </c>
      <c r="K180" s="269">
        <f t="shared" si="3"/>
        <v>0</v>
      </c>
      <c r="L180" s="208"/>
      <c r="M180" s="208"/>
      <c r="N180" s="174"/>
    </row>
    <row r="181" spans="1:17" s="139" customFormat="1" ht="18.75" customHeight="1">
      <c r="A181" s="443"/>
      <c r="B181" s="444"/>
      <c r="C181" s="449" t="str">
        <f>IF(入力シート!E261="","",入力シート!E261)</f>
        <v/>
      </c>
      <c r="D181" s="450"/>
      <c r="E181" s="174" t="str">
        <f>IF(入力シート!F261="","",入力シート!F261)</f>
        <v/>
      </c>
      <c r="F181" s="170"/>
      <c r="G181" s="170"/>
      <c r="H181" s="172" t="str">
        <f>IF(入力シート!G261="","",入力シート!G261)</f>
        <v/>
      </c>
      <c r="I181" s="172" t="str">
        <f>IF(入力シート!H261="","",入力シート!H261)</f>
        <v/>
      </c>
      <c r="J181" s="269">
        <f>入力シート!F261</f>
        <v>0</v>
      </c>
      <c r="K181" s="269">
        <f t="shared" si="3"/>
        <v>0</v>
      </c>
      <c r="L181" s="208"/>
      <c r="M181" s="208"/>
      <c r="N181" s="174"/>
    </row>
    <row r="182" spans="1:17" s="139" customFormat="1" ht="18.75" customHeight="1">
      <c r="A182" s="445"/>
      <c r="B182" s="446"/>
      <c r="C182" s="456" t="str">
        <f>IF(入力シート!E262="","",入力シート!E262)</f>
        <v/>
      </c>
      <c r="D182" s="457"/>
      <c r="E182" s="182" t="str">
        <f>IF(入力シート!F262="","",入力シート!F262)</f>
        <v/>
      </c>
      <c r="F182" s="179"/>
      <c r="G182" s="179"/>
      <c r="H182" s="188" t="str">
        <f>IF(入力シート!G262="","",入力シート!G262)</f>
        <v/>
      </c>
      <c r="I182" s="188" t="str">
        <f>IF(入力シート!H262="","",入力シート!H262)</f>
        <v/>
      </c>
      <c r="J182" s="194">
        <f>入力シート!F262</f>
        <v>0</v>
      </c>
      <c r="K182" s="194">
        <f t="shared" si="3"/>
        <v>0</v>
      </c>
      <c r="L182" s="197"/>
      <c r="M182" s="197"/>
      <c r="N182" s="182"/>
    </row>
    <row r="183" spans="1:17" s="139" customFormat="1" ht="18.75" customHeight="1">
      <c r="A183" s="441" t="s">
        <v>48</v>
      </c>
      <c r="B183" s="442"/>
      <c r="C183" s="467" t="str">
        <f>IF(入力シート!E266="","",入力シート!E266)</f>
        <v/>
      </c>
      <c r="D183" s="468"/>
      <c r="E183" s="168" t="str">
        <f>IF(入力シート!F266="","",入力シート!F266)</f>
        <v/>
      </c>
      <c r="F183" s="164"/>
      <c r="G183" s="164"/>
      <c r="H183" s="267" t="str">
        <f>IF(入力シート!G266="","",入力シート!G266)</f>
        <v/>
      </c>
      <c r="I183" s="267" t="str">
        <f>IF(入力シート!H266="","",入力シート!H266)</f>
        <v/>
      </c>
      <c r="J183" s="189">
        <f>入力シート!F266</f>
        <v>0</v>
      </c>
      <c r="K183" s="189">
        <f>J183*1000</f>
        <v>0</v>
      </c>
      <c r="L183" s="205">
        <f>SUM(入力シート!F266:F275)*1000</f>
        <v>0</v>
      </c>
      <c r="M183" s="205">
        <f>入力シート!I266*1000</f>
        <v>0</v>
      </c>
      <c r="N183" s="168"/>
    </row>
    <row r="184" spans="1:17" s="139" customFormat="1" ht="18.75" customHeight="1">
      <c r="A184" s="443"/>
      <c r="B184" s="444"/>
      <c r="C184" s="449" t="str">
        <f>IF(入力シート!E267="","",入力シート!E267)</f>
        <v/>
      </c>
      <c r="D184" s="450"/>
      <c r="E184" s="174" t="str">
        <f>IF(入力シート!F267="","",入力シート!F267)</f>
        <v/>
      </c>
      <c r="F184" s="170"/>
      <c r="G184" s="170"/>
      <c r="H184" s="172" t="str">
        <f>IF(入力シート!G267="","",入力シート!G267)</f>
        <v/>
      </c>
      <c r="I184" s="172" t="str">
        <f>IF(入力シート!H267="","",入力シート!H267)</f>
        <v/>
      </c>
      <c r="J184" s="269">
        <f>入力シート!F267</f>
        <v>0</v>
      </c>
      <c r="K184" s="269">
        <f t="shared" ref="K184:K192" si="4">J184*1000</f>
        <v>0</v>
      </c>
      <c r="L184" s="208"/>
      <c r="M184" s="273">
        <f>入力シート!I267*1000</f>
        <v>0</v>
      </c>
      <c r="N184" s="174"/>
    </row>
    <row r="185" spans="1:17" s="139" customFormat="1" ht="18.75" customHeight="1">
      <c r="A185" s="443"/>
      <c r="B185" s="444"/>
      <c r="C185" s="449" t="str">
        <f>IF(入力シート!E268="","",入力シート!E268)</f>
        <v/>
      </c>
      <c r="D185" s="450"/>
      <c r="E185" s="174" t="str">
        <f>IF(入力シート!F268="","",入力シート!F268)</f>
        <v/>
      </c>
      <c r="F185" s="170"/>
      <c r="G185" s="170"/>
      <c r="H185" s="172" t="str">
        <f>IF(入力シート!G268="","",入力シート!G268)</f>
        <v/>
      </c>
      <c r="I185" s="172" t="str">
        <f>IF(入力シート!H268="","",入力シート!H268)</f>
        <v/>
      </c>
      <c r="J185" s="269">
        <f>入力シート!F268</f>
        <v>0</v>
      </c>
      <c r="K185" s="269">
        <f t="shared" si="4"/>
        <v>0</v>
      </c>
      <c r="L185" s="208"/>
      <c r="M185" s="273">
        <f>入力シート!I268*1000</f>
        <v>0</v>
      </c>
      <c r="N185" s="174"/>
    </row>
    <row r="186" spans="1:17" s="139" customFormat="1" ht="18.75" customHeight="1">
      <c r="A186" s="443"/>
      <c r="B186" s="444"/>
      <c r="C186" s="449" t="str">
        <f>IF(入力シート!E269="","",入力シート!E269)</f>
        <v/>
      </c>
      <c r="D186" s="450"/>
      <c r="E186" s="174" t="str">
        <f>IF(入力シート!F269="","",入力シート!F269)</f>
        <v/>
      </c>
      <c r="F186" s="170"/>
      <c r="G186" s="170"/>
      <c r="H186" s="172" t="str">
        <f>IF(入力シート!G269="","",入力シート!G269)</f>
        <v/>
      </c>
      <c r="I186" s="172" t="str">
        <f>IF(入力シート!H269="","",入力シート!H269)</f>
        <v/>
      </c>
      <c r="J186" s="269">
        <f>入力シート!F269</f>
        <v>0</v>
      </c>
      <c r="K186" s="269">
        <f t="shared" si="4"/>
        <v>0</v>
      </c>
      <c r="L186" s="208"/>
      <c r="M186" s="273">
        <f>入力シート!I269*1000</f>
        <v>0</v>
      </c>
      <c r="N186" s="174"/>
      <c r="Q186" s="272"/>
    </row>
    <row r="187" spans="1:17" s="139" customFormat="1" ht="18.75" customHeight="1">
      <c r="A187" s="443"/>
      <c r="B187" s="444"/>
      <c r="C187" s="449" t="str">
        <f>IF(入力シート!E270="","",入力シート!E270)</f>
        <v/>
      </c>
      <c r="D187" s="450"/>
      <c r="E187" s="174" t="str">
        <f>IF(入力シート!F270="","",入力シート!F270)</f>
        <v/>
      </c>
      <c r="F187" s="170"/>
      <c r="G187" s="170"/>
      <c r="H187" s="172" t="str">
        <f>IF(入力シート!G270="","",入力シート!G270)</f>
        <v/>
      </c>
      <c r="I187" s="172" t="str">
        <f>IF(入力シート!H270="","",入力シート!H270)</f>
        <v/>
      </c>
      <c r="J187" s="269">
        <f>入力シート!F270</f>
        <v>0</v>
      </c>
      <c r="K187" s="269">
        <f t="shared" si="4"/>
        <v>0</v>
      </c>
      <c r="L187" s="208"/>
      <c r="M187" s="273">
        <f>入力シート!I270*1000</f>
        <v>0</v>
      </c>
      <c r="N187" s="174"/>
    </row>
    <row r="188" spans="1:17" s="139" customFormat="1" ht="18.75" customHeight="1">
      <c r="A188" s="443"/>
      <c r="B188" s="444"/>
      <c r="C188" s="449" t="str">
        <f>IF(入力シート!E271="","",入力シート!E271)</f>
        <v/>
      </c>
      <c r="D188" s="450"/>
      <c r="E188" s="174" t="str">
        <f>IF(入力シート!F271="","",入力シート!F271)</f>
        <v/>
      </c>
      <c r="F188" s="170"/>
      <c r="G188" s="170"/>
      <c r="H188" s="172" t="str">
        <f>IF(入力シート!G271="","",入力シート!G271)</f>
        <v/>
      </c>
      <c r="I188" s="172" t="str">
        <f>IF(入力シート!H271="","",入力シート!H271)</f>
        <v/>
      </c>
      <c r="J188" s="269">
        <f>入力シート!F271</f>
        <v>0</v>
      </c>
      <c r="K188" s="269">
        <f t="shared" si="4"/>
        <v>0</v>
      </c>
      <c r="L188" s="208"/>
      <c r="M188" s="273">
        <f>入力シート!I271*1000</f>
        <v>0</v>
      </c>
      <c r="N188" s="174"/>
    </row>
    <row r="189" spans="1:17" s="139" customFormat="1" ht="18.75" customHeight="1">
      <c r="A189" s="443"/>
      <c r="B189" s="444"/>
      <c r="C189" s="449" t="str">
        <f>IF(入力シート!E272="","",入力シート!E272)</f>
        <v/>
      </c>
      <c r="D189" s="450"/>
      <c r="E189" s="174" t="str">
        <f>IF(入力シート!F272="","",入力シート!F272)</f>
        <v/>
      </c>
      <c r="F189" s="170"/>
      <c r="G189" s="170"/>
      <c r="H189" s="172" t="str">
        <f>IF(入力シート!G272="","",入力シート!G272)</f>
        <v/>
      </c>
      <c r="I189" s="172" t="str">
        <f>IF(入力シート!H272="","",入力シート!H272)</f>
        <v/>
      </c>
      <c r="J189" s="269">
        <f>入力シート!F272</f>
        <v>0</v>
      </c>
      <c r="K189" s="269">
        <f t="shared" si="4"/>
        <v>0</v>
      </c>
      <c r="L189" s="208"/>
      <c r="M189" s="273">
        <f>入力シート!I272*1000</f>
        <v>0</v>
      </c>
      <c r="N189" s="174"/>
    </row>
    <row r="190" spans="1:17" s="139" customFormat="1" ht="18.75" customHeight="1">
      <c r="A190" s="443"/>
      <c r="B190" s="444"/>
      <c r="C190" s="449" t="str">
        <f>IF(入力シート!E273="","",入力シート!E273)</f>
        <v/>
      </c>
      <c r="D190" s="450"/>
      <c r="E190" s="174" t="str">
        <f>IF(入力シート!F273="","",入力シート!F273)</f>
        <v/>
      </c>
      <c r="F190" s="170"/>
      <c r="G190" s="170"/>
      <c r="H190" s="172" t="str">
        <f>IF(入力シート!G273="","",入力シート!G273)</f>
        <v/>
      </c>
      <c r="I190" s="172" t="str">
        <f>IF(入力シート!H273="","",入力シート!H273)</f>
        <v/>
      </c>
      <c r="J190" s="269">
        <f>入力シート!F273</f>
        <v>0</v>
      </c>
      <c r="K190" s="269">
        <f t="shared" si="4"/>
        <v>0</v>
      </c>
      <c r="L190" s="208"/>
      <c r="M190" s="273">
        <f>入力シート!I273*1000</f>
        <v>0</v>
      </c>
      <c r="N190" s="174"/>
    </row>
    <row r="191" spans="1:17" s="139" customFormat="1" ht="18.75" customHeight="1">
      <c r="A191" s="443"/>
      <c r="B191" s="444"/>
      <c r="C191" s="449" t="str">
        <f>IF(入力シート!E274="","",入力シート!E274)</f>
        <v/>
      </c>
      <c r="D191" s="450"/>
      <c r="E191" s="174" t="str">
        <f>IF(入力シート!F274="","",入力シート!F274)</f>
        <v/>
      </c>
      <c r="F191" s="170"/>
      <c r="G191" s="170"/>
      <c r="H191" s="172" t="str">
        <f>IF(入力シート!G274="","",入力シート!G274)</f>
        <v/>
      </c>
      <c r="I191" s="172" t="str">
        <f>IF(入力シート!H274="","",入力シート!H274)</f>
        <v/>
      </c>
      <c r="J191" s="269">
        <f>入力シート!F274</f>
        <v>0</v>
      </c>
      <c r="K191" s="269">
        <f t="shared" si="4"/>
        <v>0</v>
      </c>
      <c r="L191" s="208"/>
      <c r="M191" s="273">
        <f>入力シート!I274*1000</f>
        <v>0</v>
      </c>
      <c r="N191" s="174"/>
    </row>
    <row r="192" spans="1:17" s="139" customFormat="1" ht="18.75" customHeight="1">
      <c r="A192" s="443"/>
      <c r="B192" s="444"/>
      <c r="C192" s="456" t="str">
        <f>IF(入力シート!E275="","",入力シート!E275)</f>
        <v/>
      </c>
      <c r="D192" s="457"/>
      <c r="E192" s="182" t="str">
        <f>IF(入力シート!F275="","",入力シート!F275)</f>
        <v/>
      </c>
      <c r="F192" s="179"/>
      <c r="G192" s="179"/>
      <c r="H192" s="188" t="str">
        <f>IF(入力シート!G275="","",入力シート!G275)</f>
        <v/>
      </c>
      <c r="I192" s="188" t="str">
        <f>IF(入力シート!H275="","",入力シート!H275)</f>
        <v/>
      </c>
      <c r="J192" s="194">
        <f>入力シート!F275</f>
        <v>0</v>
      </c>
      <c r="K192" s="194">
        <f t="shared" si="4"/>
        <v>0</v>
      </c>
      <c r="L192" s="197"/>
      <c r="M192" s="274">
        <f>入力シート!I275*1000</f>
        <v>0</v>
      </c>
      <c r="N192" s="182"/>
    </row>
    <row r="193" spans="1:16" s="139" customFormat="1" ht="18.75" customHeight="1">
      <c r="A193" s="443"/>
      <c r="B193" s="444"/>
      <c r="C193" s="451" t="str">
        <f>IF(入力シート!E276="","",入力シート!E276)</f>
        <v/>
      </c>
      <c r="D193" s="452"/>
      <c r="E193" s="170"/>
      <c r="F193" s="170"/>
      <c r="G193" s="170"/>
      <c r="H193" s="275" t="str">
        <f>IF(入力シート!G276="","",入力シート!G276)</f>
        <v/>
      </c>
      <c r="I193" s="275" t="str">
        <f>IF(入力シート!H276="","",入力シート!H276)</f>
        <v/>
      </c>
      <c r="J193" s="208"/>
      <c r="K193" s="208"/>
      <c r="L193" s="208"/>
      <c r="M193" s="276">
        <f>入力シート!I276*1000</f>
        <v>0</v>
      </c>
      <c r="N193" s="174"/>
    </row>
    <row r="194" spans="1:16" s="139" customFormat="1" ht="18.75" customHeight="1">
      <c r="A194" s="443"/>
      <c r="B194" s="444"/>
      <c r="C194" s="451" t="str">
        <f>IF(入力シート!E277="","",入力シート!E277)</f>
        <v/>
      </c>
      <c r="D194" s="452"/>
      <c r="E194" s="170"/>
      <c r="F194" s="170"/>
      <c r="G194" s="170"/>
      <c r="H194" s="275" t="str">
        <f>IF(入力シート!G277="","",入力シート!G277)</f>
        <v/>
      </c>
      <c r="I194" s="275" t="str">
        <f>IF(入力シート!H277="","",入力シート!H277)</f>
        <v/>
      </c>
      <c r="J194" s="208"/>
      <c r="K194" s="208"/>
      <c r="L194" s="208"/>
      <c r="M194" s="276">
        <f>入力シート!I277*1000</f>
        <v>0</v>
      </c>
      <c r="N194" s="174"/>
    </row>
    <row r="195" spans="1:16" s="139" customFormat="1" ht="18.75" customHeight="1">
      <c r="A195" s="443"/>
      <c r="B195" s="444"/>
      <c r="C195" s="451" t="str">
        <f>IF(入力シート!E278="","",入力シート!E278)</f>
        <v/>
      </c>
      <c r="D195" s="452"/>
      <c r="E195" s="170"/>
      <c r="F195" s="170"/>
      <c r="G195" s="170"/>
      <c r="H195" s="275" t="str">
        <f>IF(入力シート!G278="","",入力シート!G278)</f>
        <v/>
      </c>
      <c r="I195" s="275" t="str">
        <f>IF(入力シート!H278="","",入力シート!H278)</f>
        <v/>
      </c>
      <c r="J195" s="208"/>
      <c r="K195" s="208"/>
      <c r="L195" s="208"/>
      <c r="M195" s="276">
        <f>入力シート!I278*1000</f>
        <v>0</v>
      </c>
      <c r="N195" s="174"/>
    </row>
    <row r="196" spans="1:16" s="139" customFormat="1" ht="18.75" customHeight="1">
      <c r="A196" s="443"/>
      <c r="B196" s="444"/>
      <c r="C196" s="451" t="str">
        <f>IF(入力シート!E279="","",入力シート!E279)</f>
        <v/>
      </c>
      <c r="D196" s="452"/>
      <c r="E196" s="170"/>
      <c r="F196" s="170"/>
      <c r="G196" s="170"/>
      <c r="H196" s="275" t="str">
        <f>IF(入力シート!G279="","",入力シート!G279)</f>
        <v/>
      </c>
      <c r="I196" s="275" t="str">
        <f>IF(入力シート!H279="","",入力シート!H279)</f>
        <v/>
      </c>
      <c r="J196" s="208"/>
      <c r="K196" s="208"/>
      <c r="L196" s="208"/>
      <c r="M196" s="276">
        <f>入力シート!I279*1000</f>
        <v>0</v>
      </c>
      <c r="N196" s="174"/>
    </row>
    <row r="197" spans="1:16" s="139" customFormat="1" ht="18.75" customHeight="1">
      <c r="A197" s="445"/>
      <c r="B197" s="446"/>
      <c r="C197" s="504" t="str">
        <f>IF(入力シート!E280="","",入力シート!E280)</f>
        <v/>
      </c>
      <c r="D197" s="505"/>
      <c r="E197" s="179"/>
      <c r="F197" s="179"/>
      <c r="G197" s="179"/>
      <c r="H197" s="277" t="str">
        <f>IF(入力シート!G280="","",入力シート!G280)</f>
        <v/>
      </c>
      <c r="I197" s="277" t="str">
        <f>IF(入力シート!H280="","",入力シート!H280)</f>
        <v/>
      </c>
      <c r="J197" s="197"/>
      <c r="K197" s="197"/>
      <c r="L197" s="197"/>
      <c r="M197" s="278">
        <f>入力シート!I280*1000</f>
        <v>0</v>
      </c>
      <c r="N197" s="182"/>
    </row>
    <row r="198" spans="1:16" s="139" customFormat="1" ht="18.75" customHeight="1">
      <c r="A198" s="453" t="s">
        <v>49</v>
      </c>
      <c r="B198" s="506" t="s">
        <v>109</v>
      </c>
      <c r="C198" s="509" t="str">
        <f>IF(入力シート!E284="","",入力シート!E284)</f>
        <v/>
      </c>
      <c r="D198" s="510"/>
      <c r="E198" s="164"/>
      <c r="F198" s="165" t="str">
        <f>IF(入力シート!F284="","",入力シート!F284)</f>
        <v/>
      </c>
      <c r="G198" s="164"/>
      <c r="H198" s="165" t="str">
        <f>IF(入力シート!G284="","",入力シート!G284)</f>
        <v/>
      </c>
      <c r="I198" s="165" t="str">
        <f>IF(入力シート!H284="","",入力シート!H284)</f>
        <v/>
      </c>
      <c r="J198" s="189">
        <f>入力シート!F284</f>
        <v>0</v>
      </c>
      <c r="K198" s="189">
        <f>J198*1000</f>
        <v>0</v>
      </c>
      <c r="L198" s="205">
        <f>SUM(入力シート!F284:F307)*1000</f>
        <v>0</v>
      </c>
      <c r="M198" s="191"/>
      <c r="N198" s="168"/>
    </row>
    <row r="199" spans="1:16" s="139" customFormat="1" ht="18.75" customHeight="1">
      <c r="A199" s="454"/>
      <c r="B199" s="507"/>
      <c r="C199" s="500" t="str">
        <f>IF(入力シート!E285="","",入力シート!E285)</f>
        <v/>
      </c>
      <c r="D199" s="501"/>
      <c r="E199" s="170"/>
      <c r="F199" s="279" t="str">
        <f>IF(入力シート!F285="","",入力シート!F285)</f>
        <v/>
      </c>
      <c r="G199" s="170"/>
      <c r="H199" s="279" t="str">
        <f>IF(入力シート!G285="","",入力シート!G285)</f>
        <v/>
      </c>
      <c r="I199" s="279" t="str">
        <f>IF(入力シート!H285="","",入力シート!H285)</f>
        <v/>
      </c>
      <c r="J199" s="269">
        <f>入力シート!F285</f>
        <v>0</v>
      </c>
      <c r="K199" s="269">
        <f t="shared" ref="K199:K203" si="5">J199*1000</f>
        <v>0</v>
      </c>
      <c r="L199" s="208"/>
      <c r="M199" s="208"/>
      <c r="N199" s="174"/>
    </row>
    <row r="200" spans="1:16" s="139" customFormat="1" ht="18.75" customHeight="1">
      <c r="A200" s="454"/>
      <c r="B200" s="507"/>
      <c r="C200" s="500" t="str">
        <f>IF(入力シート!E286="","",入力シート!E286)</f>
        <v/>
      </c>
      <c r="D200" s="501"/>
      <c r="E200" s="176"/>
      <c r="F200" s="279" t="str">
        <f>IF(入力シート!F286="","",入力シート!F286)</f>
        <v/>
      </c>
      <c r="G200" s="176"/>
      <c r="H200" s="279" t="str">
        <f>IF(入力シート!G286="","",入力シート!G286)</f>
        <v/>
      </c>
      <c r="I200" s="279" t="str">
        <f>IF(入力シート!H286="","",入力シート!H286)</f>
        <v/>
      </c>
      <c r="J200" s="280">
        <f>入力シート!F286</f>
        <v>0</v>
      </c>
      <c r="K200" s="280">
        <f t="shared" si="5"/>
        <v>0</v>
      </c>
      <c r="L200" s="225"/>
      <c r="M200" s="225"/>
      <c r="N200" s="185"/>
    </row>
    <row r="201" spans="1:16" s="139" customFormat="1" ht="18.75" customHeight="1">
      <c r="A201" s="454"/>
      <c r="B201" s="507"/>
      <c r="C201" s="500" t="str">
        <f>IF(入力シート!E287="","",入力シート!E287)</f>
        <v/>
      </c>
      <c r="D201" s="501"/>
      <c r="E201" s="176"/>
      <c r="F201" s="279" t="str">
        <f>IF(入力シート!F287="","",入力シート!F287)</f>
        <v/>
      </c>
      <c r="G201" s="176"/>
      <c r="H201" s="279" t="str">
        <f>IF(入力シート!G287="","",入力シート!G287)</f>
        <v/>
      </c>
      <c r="I201" s="279" t="str">
        <f>IF(入力シート!H287="","",入力シート!H287)</f>
        <v/>
      </c>
      <c r="J201" s="280">
        <f>入力シート!F287</f>
        <v>0</v>
      </c>
      <c r="K201" s="280">
        <f t="shared" si="5"/>
        <v>0</v>
      </c>
      <c r="L201" s="225"/>
      <c r="M201" s="225"/>
      <c r="N201" s="185"/>
    </row>
    <row r="202" spans="1:16" s="139" customFormat="1" ht="18.75" customHeight="1">
      <c r="A202" s="454"/>
      <c r="B202" s="507"/>
      <c r="C202" s="500" t="str">
        <f>IF(入力シート!E288="","",入力シート!E288)</f>
        <v/>
      </c>
      <c r="D202" s="501"/>
      <c r="E202" s="176"/>
      <c r="F202" s="279" t="str">
        <f>IF(入力シート!F288="","",入力シート!F288)</f>
        <v/>
      </c>
      <c r="G202" s="176"/>
      <c r="H202" s="279" t="str">
        <f>IF(入力シート!G288="","",入力シート!G288)</f>
        <v/>
      </c>
      <c r="I202" s="279" t="str">
        <f>IF(入力シート!H288="","",入力シート!H288)</f>
        <v/>
      </c>
      <c r="J202" s="280">
        <f>入力シート!F288</f>
        <v>0</v>
      </c>
      <c r="K202" s="280">
        <f t="shared" si="5"/>
        <v>0</v>
      </c>
      <c r="L202" s="225"/>
      <c r="M202" s="225"/>
      <c r="N202" s="185"/>
    </row>
    <row r="203" spans="1:16" s="139" customFormat="1" ht="18.75" customHeight="1">
      <c r="A203" s="454"/>
      <c r="B203" s="508"/>
      <c r="C203" s="502" t="str">
        <f>IF(入力シート!E289="","",入力シート!E289)</f>
        <v/>
      </c>
      <c r="D203" s="503"/>
      <c r="E203" s="179"/>
      <c r="F203" s="192" t="str">
        <f>IF(入力シート!F289="","",入力シート!F289)</f>
        <v/>
      </c>
      <c r="G203" s="179"/>
      <c r="H203" s="192" t="str">
        <f>IF(入力シート!G289="","",入力シート!G289)</f>
        <v/>
      </c>
      <c r="I203" s="192" t="str">
        <f>IF(入力シート!H289="","",入力シート!H289)</f>
        <v/>
      </c>
      <c r="J203" s="194">
        <f>入力シート!F289</f>
        <v>0</v>
      </c>
      <c r="K203" s="194">
        <f t="shared" si="5"/>
        <v>0</v>
      </c>
      <c r="L203" s="197"/>
      <c r="M203" s="197"/>
      <c r="N203" s="182"/>
      <c r="P203" s="272"/>
    </row>
    <row r="204" spans="1:16" s="139" customFormat="1" ht="18.75" customHeight="1">
      <c r="A204" s="454"/>
      <c r="B204" s="506" t="s">
        <v>110</v>
      </c>
      <c r="C204" s="509" t="str">
        <f>IF(入力シート!E292="","",入力シート!E292)</f>
        <v/>
      </c>
      <c r="D204" s="510"/>
      <c r="E204" s="164"/>
      <c r="F204" s="165" t="str">
        <f>IF(入力シート!F292="","",入力シート!F292)</f>
        <v/>
      </c>
      <c r="G204" s="164"/>
      <c r="H204" s="165" t="str">
        <f>IF(入力シート!G292="","",入力シート!G292)</f>
        <v/>
      </c>
      <c r="I204" s="165" t="str">
        <f>IF(入力シート!H292="","",入力シート!H292)</f>
        <v/>
      </c>
      <c r="J204" s="189">
        <f>入力シート!F292</f>
        <v>0</v>
      </c>
      <c r="K204" s="189">
        <f>J204*1000</f>
        <v>0</v>
      </c>
      <c r="L204" s="191"/>
      <c r="M204" s="191"/>
      <c r="N204" s="168"/>
    </row>
    <row r="205" spans="1:16" s="139" customFormat="1" ht="18.75" customHeight="1">
      <c r="A205" s="454"/>
      <c r="B205" s="507"/>
      <c r="C205" s="500" t="str">
        <f>IF(入力シート!E293="","",入力シート!E293)</f>
        <v/>
      </c>
      <c r="D205" s="501"/>
      <c r="E205" s="170"/>
      <c r="F205" s="279" t="str">
        <f>IF(入力シート!F293="","",入力シート!F293)</f>
        <v/>
      </c>
      <c r="G205" s="170"/>
      <c r="H205" s="279" t="str">
        <f>IF(入力シート!G293="","",入力シート!G293)</f>
        <v/>
      </c>
      <c r="I205" s="279" t="str">
        <f>IF(入力シート!H293="","",入力シート!H293)</f>
        <v/>
      </c>
      <c r="J205" s="269">
        <f>入力シート!F293</f>
        <v>0</v>
      </c>
      <c r="K205" s="269">
        <f t="shared" ref="K205:K215" si="6">J205*1000</f>
        <v>0</v>
      </c>
      <c r="L205" s="208"/>
      <c r="M205" s="208"/>
      <c r="N205" s="174"/>
    </row>
    <row r="206" spans="1:16" s="139" customFormat="1" ht="18.75" customHeight="1">
      <c r="A206" s="454"/>
      <c r="B206" s="507"/>
      <c r="C206" s="500" t="str">
        <f>IF(入力シート!E294="","",入力シート!E294)</f>
        <v/>
      </c>
      <c r="D206" s="501"/>
      <c r="E206" s="176"/>
      <c r="F206" s="279" t="str">
        <f>IF(入力シート!F294="","",入力シート!F294)</f>
        <v/>
      </c>
      <c r="G206" s="176"/>
      <c r="H206" s="279" t="str">
        <f>IF(入力シート!G294="","",入力シート!G294)</f>
        <v/>
      </c>
      <c r="I206" s="279" t="str">
        <f>IF(入力シート!H294="","",入力シート!H294)</f>
        <v/>
      </c>
      <c r="J206" s="269">
        <f>入力シート!F294</f>
        <v>0</v>
      </c>
      <c r="K206" s="269">
        <f t="shared" si="6"/>
        <v>0</v>
      </c>
      <c r="L206" s="225"/>
      <c r="M206" s="225"/>
      <c r="N206" s="185"/>
    </row>
    <row r="207" spans="1:16" s="139" customFormat="1" ht="18.75" customHeight="1">
      <c r="A207" s="454"/>
      <c r="B207" s="507"/>
      <c r="C207" s="500" t="str">
        <f>IF(入力シート!E295="","",入力シート!E295)</f>
        <v/>
      </c>
      <c r="D207" s="501"/>
      <c r="E207" s="176"/>
      <c r="F207" s="279" t="str">
        <f>IF(入力シート!F295="","",入力シート!F295)</f>
        <v/>
      </c>
      <c r="G207" s="176"/>
      <c r="H207" s="279" t="str">
        <f>IF(入力シート!G295="","",入力シート!G295)</f>
        <v/>
      </c>
      <c r="I207" s="279" t="str">
        <f>IF(入力シート!H295="","",入力シート!H295)</f>
        <v/>
      </c>
      <c r="J207" s="269">
        <f>入力シート!F295</f>
        <v>0</v>
      </c>
      <c r="K207" s="269">
        <f t="shared" si="6"/>
        <v>0</v>
      </c>
      <c r="L207" s="225"/>
      <c r="M207" s="225"/>
      <c r="N207" s="185"/>
    </row>
    <row r="208" spans="1:16" s="139" customFormat="1" ht="18.75" customHeight="1">
      <c r="A208" s="454"/>
      <c r="B208" s="507"/>
      <c r="C208" s="500" t="str">
        <f>IF(入力シート!E296="","",入力シート!E296)</f>
        <v/>
      </c>
      <c r="D208" s="501"/>
      <c r="E208" s="176"/>
      <c r="F208" s="279" t="str">
        <f>IF(入力シート!F296="","",入力シート!F296)</f>
        <v/>
      </c>
      <c r="G208" s="176"/>
      <c r="H208" s="279" t="str">
        <f>IF(入力シート!G296="","",入力シート!G296)</f>
        <v/>
      </c>
      <c r="I208" s="279" t="str">
        <f>IF(入力シート!H296="","",入力シート!H296)</f>
        <v/>
      </c>
      <c r="J208" s="269">
        <f>入力シート!F296</f>
        <v>0</v>
      </c>
      <c r="K208" s="269">
        <f t="shared" si="6"/>
        <v>0</v>
      </c>
      <c r="L208" s="225"/>
      <c r="M208" s="225"/>
      <c r="N208" s="185"/>
    </row>
    <row r="209" spans="1:16" s="139" customFormat="1" ht="18.75" customHeight="1">
      <c r="A209" s="454"/>
      <c r="B209" s="508"/>
      <c r="C209" s="502" t="str">
        <f>IF(入力シート!E297="","",入力シート!E297)</f>
        <v/>
      </c>
      <c r="D209" s="503"/>
      <c r="E209" s="179"/>
      <c r="F209" s="192" t="str">
        <f>IF(入力シート!F297="","",入力シート!F297)</f>
        <v/>
      </c>
      <c r="G209" s="179"/>
      <c r="H209" s="192" t="str">
        <f>IF(入力シート!G297="","",入力シート!G297)</f>
        <v/>
      </c>
      <c r="I209" s="192" t="str">
        <f>IF(入力シート!H297="","",入力シート!H297)</f>
        <v/>
      </c>
      <c r="J209" s="194">
        <f>入力シート!F297</f>
        <v>0</v>
      </c>
      <c r="K209" s="194">
        <f t="shared" si="6"/>
        <v>0</v>
      </c>
      <c r="L209" s="197"/>
      <c r="M209" s="197"/>
      <c r="N209" s="182"/>
    </row>
    <row r="210" spans="1:16" s="139" customFormat="1" ht="18.75" customHeight="1">
      <c r="A210" s="454"/>
      <c r="B210" s="506" t="s">
        <v>208</v>
      </c>
      <c r="C210" s="509" t="str">
        <f>IF(入力シート!E300="","",入力シート!E300)</f>
        <v/>
      </c>
      <c r="D210" s="510"/>
      <c r="E210" s="165" t="str">
        <f>IF(入力シート!F300="","",入力シート!F300)</f>
        <v/>
      </c>
      <c r="F210" s="165" t="str">
        <f>IF(入力シート!G300="","",入力シート!G300)</f>
        <v/>
      </c>
      <c r="G210" s="164"/>
      <c r="H210" s="165" t="str">
        <f>IF(入力シート!G300="","",入力シート!G300)</f>
        <v/>
      </c>
      <c r="I210" s="165" t="str">
        <f>IF(入力シート!H300="","",入力シート!H300)</f>
        <v/>
      </c>
      <c r="J210" s="189">
        <f>入力シート!F300</f>
        <v>0</v>
      </c>
      <c r="K210" s="189">
        <f t="shared" si="6"/>
        <v>0</v>
      </c>
      <c r="L210" s="191"/>
      <c r="M210" s="191"/>
      <c r="N210" s="168"/>
    </row>
    <row r="211" spans="1:16" s="139" customFormat="1" ht="18.75" customHeight="1">
      <c r="A211" s="454"/>
      <c r="B211" s="508"/>
      <c r="C211" s="511" t="str">
        <f>IF(入力シート!E301="","",入力シート!E301)</f>
        <v/>
      </c>
      <c r="D211" s="512"/>
      <c r="E211" s="192" t="str">
        <f>IF(入力シート!F301="","",入力シート!F301)</f>
        <v/>
      </c>
      <c r="F211" s="192" t="str">
        <f>IF(入力シート!G301="","",入力シート!G301)</f>
        <v/>
      </c>
      <c r="G211" s="179"/>
      <c r="H211" s="192" t="str">
        <f>IF(入力シート!G301="","",入力シート!G301)</f>
        <v/>
      </c>
      <c r="I211" s="192" t="str">
        <f>IF(入力シート!H301="","",入力シート!H301)</f>
        <v/>
      </c>
      <c r="J211" s="194">
        <f>入力シート!F301</f>
        <v>0</v>
      </c>
      <c r="K211" s="194">
        <f t="shared" si="6"/>
        <v>0</v>
      </c>
      <c r="L211" s="197"/>
      <c r="M211" s="197"/>
      <c r="N211" s="182"/>
    </row>
    <row r="212" spans="1:16" s="139" customFormat="1" ht="18.75" customHeight="1">
      <c r="A212" s="454"/>
      <c r="B212" s="506" t="s">
        <v>111</v>
      </c>
      <c r="C212" s="509" t="str">
        <f>IF(入力シート!E304="","",入力シート!E304)</f>
        <v/>
      </c>
      <c r="D212" s="510"/>
      <c r="E212" s="165" t="str">
        <f>IF(入力シート!F304="","",入力シート!F304)</f>
        <v/>
      </c>
      <c r="F212" s="165" t="str">
        <f>IF(入力シート!G304="","",入力シート!G304)</f>
        <v/>
      </c>
      <c r="G212" s="164"/>
      <c r="H212" s="165" t="str">
        <f>IF(入力シート!G304="","",入力シート!G304)</f>
        <v/>
      </c>
      <c r="I212" s="165" t="str">
        <f>IF(入力シート!H304="","",入力シート!H304)</f>
        <v/>
      </c>
      <c r="J212" s="189">
        <f>入力シート!F304</f>
        <v>0</v>
      </c>
      <c r="K212" s="189">
        <f t="shared" si="6"/>
        <v>0</v>
      </c>
      <c r="L212" s="191"/>
      <c r="M212" s="191"/>
      <c r="N212" s="168"/>
    </row>
    <row r="213" spans="1:16" s="139" customFormat="1" ht="18.75" customHeight="1">
      <c r="A213" s="454"/>
      <c r="B213" s="507"/>
      <c r="C213" s="500" t="str">
        <f>IF(入力シート!E305="","",入力シート!E305)</f>
        <v/>
      </c>
      <c r="D213" s="501"/>
      <c r="E213" s="279" t="str">
        <f>IF(入力シート!F305="","",入力シート!F305)</f>
        <v/>
      </c>
      <c r="F213" s="279" t="str">
        <f>IF(入力シート!G305="","",入力シート!G305)</f>
        <v/>
      </c>
      <c r="G213" s="170"/>
      <c r="H213" s="279" t="str">
        <f>IF(入力シート!G305="","",入力シート!G305)</f>
        <v/>
      </c>
      <c r="I213" s="279" t="str">
        <f>IF(入力シート!H305="","",入力シート!H305)</f>
        <v/>
      </c>
      <c r="J213" s="269">
        <f>入力シート!F305</f>
        <v>0</v>
      </c>
      <c r="K213" s="269">
        <f t="shared" si="6"/>
        <v>0</v>
      </c>
      <c r="L213" s="208"/>
      <c r="M213" s="208"/>
      <c r="N213" s="174"/>
    </row>
    <row r="214" spans="1:16" s="139" customFormat="1" ht="18.75" customHeight="1">
      <c r="A214" s="454"/>
      <c r="B214" s="507"/>
      <c r="C214" s="500" t="str">
        <f>IF(入力シート!E306="","",入力シート!E306)</f>
        <v/>
      </c>
      <c r="D214" s="501"/>
      <c r="E214" s="279" t="str">
        <f>IF(入力シート!F306="","",入力シート!F306)</f>
        <v/>
      </c>
      <c r="F214" s="279" t="str">
        <f>IF(入力シート!G306="","",入力シート!G306)</f>
        <v/>
      </c>
      <c r="G214" s="170"/>
      <c r="H214" s="279" t="str">
        <f>IF(入力シート!G306="","",入力シート!G306)</f>
        <v/>
      </c>
      <c r="I214" s="279" t="str">
        <f>IF(入力シート!H306="","",入力シート!H306)</f>
        <v/>
      </c>
      <c r="J214" s="269">
        <f>入力シート!F306</f>
        <v>0</v>
      </c>
      <c r="K214" s="269">
        <f t="shared" si="6"/>
        <v>0</v>
      </c>
      <c r="L214" s="208"/>
      <c r="M214" s="208"/>
      <c r="N214" s="174"/>
    </row>
    <row r="215" spans="1:16" s="139" customFormat="1" ht="18.75" customHeight="1">
      <c r="A215" s="455"/>
      <c r="B215" s="508"/>
      <c r="C215" s="502" t="str">
        <f>IF(入力シート!E307="","",入力シート!E307)</f>
        <v/>
      </c>
      <c r="D215" s="503"/>
      <c r="E215" s="192" t="str">
        <f>IF(入力シート!F307="","",入力シート!F307)</f>
        <v/>
      </c>
      <c r="F215" s="192" t="str">
        <f>IF(入力シート!G307="","",入力シート!G307)</f>
        <v/>
      </c>
      <c r="G215" s="179"/>
      <c r="H215" s="192" t="str">
        <f>IF(入力シート!G307="","",入力シート!G307)</f>
        <v/>
      </c>
      <c r="I215" s="192" t="str">
        <f>IF(入力シート!H307="","",入力シート!H307)</f>
        <v/>
      </c>
      <c r="J215" s="194">
        <f>入力シート!F307</f>
        <v>0</v>
      </c>
      <c r="K215" s="194">
        <f t="shared" si="6"/>
        <v>0</v>
      </c>
      <c r="L215" s="197"/>
      <c r="M215" s="197"/>
      <c r="N215" s="182"/>
    </row>
    <row r="216" spans="1:16" s="139" customFormat="1" ht="18.75" customHeight="1">
      <c r="A216" s="453" t="s">
        <v>55</v>
      </c>
      <c r="B216" s="281" t="s">
        <v>58</v>
      </c>
      <c r="C216" s="465" t="str">
        <f>IF(入力シート!E311="","",入力シート!E311)</f>
        <v/>
      </c>
      <c r="D216" s="466"/>
      <c r="E216" s="164"/>
      <c r="F216" s="168" t="str">
        <f>IF(入力シート!F311="","",入力シート!F311)</f>
        <v/>
      </c>
      <c r="G216" s="164"/>
      <c r="H216" s="165" t="str">
        <f>IF(入力シート!G311="","",入力シート!G311)</f>
        <v/>
      </c>
      <c r="I216" s="165" t="str">
        <f>IF(入力シート!H311="","",入力シート!H311)</f>
        <v/>
      </c>
      <c r="J216" s="189">
        <f>入力シート!F311</f>
        <v>0</v>
      </c>
      <c r="K216" s="189">
        <f>J216*1000</f>
        <v>0</v>
      </c>
      <c r="L216" s="205">
        <f>SUM(入力シート!F311:F328)*1000</f>
        <v>0</v>
      </c>
      <c r="M216" s="208"/>
      <c r="N216" s="168"/>
    </row>
    <row r="217" spans="1:16" s="139" customFormat="1" ht="18.75" customHeight="1">
      <c r="A217" s="454"/>
      <c r="B217" s="282" t="s">
        <v>58</v>
      </c>
      <c r="C217" s="449" t="str">
        <f>IF(入力シート!E312="","",入力シート!E312)</f>
        <v/>
      </c>
      <c r="D217" s="450"/>
      <c r="E217" s="170"/>
      <c r="F217" s="174" t="str">
        <f>IF(入力シート!F312="","",入力シート!F312)</f>
        <v/>
      </c>
      <c r="G217" s="170"/>
      <c r="H217" s="279" t="str">
        <f>IF(入力シート!G312="","",入力シート!G312)</f>
        <v/>
      </c>
      <c r="I217" s="279" t="str">
        <f>IF(入力シート!H312="","",入力シート!H312)</f>
        <v/>
      </c>
      <c r="J217" s="269">
        <f>入力シート!F312</f>
        <v>0</v>
      </c>
      <c r="K217" s="269">
        <f t="shared" ref="K217:K233" si="7">J217*1000</f>
        <v>0</v>
      </c>
      <c r="L217" s="208"/>
      <c r="M217" s="208"/>
      <c r="N217" s="174"/>
    </row>
    <row r="218" spans="1:16" s="139" customFormat="1" ht="18.75" customHeight="1">
      <c r="A218" s="454"/>
      <c r="B218" s="282" t="s">
        <v>58</v>
      </c>
      <c r="C218" s="449" t="str">
        <f>IF(入力シート!E313="","",入力シート!E313)</f>
        <v/>
      </c>
      <c r="D218" s="450"/>
      <c r="E218" s="170"/>
      <c r="F218" s="174" t="str">
        <f>IF(入力シート!F313="","",入力シート!F313)</f>
        <v/>
      </c>
      <c r="G218" s="170"/>
      <c r="H218" s="279" t="str">
        <f>IF(入力シート!G313="","",入力シート!G313)</f>
        <v/>
      </c>
      <c r="I218" s="279" t="str">
        <f>IF(入力シート!H313="","",入力シート!H313)</f>
        <v/>
      </c>
      <c r="J218" s="269">
        <f>入力シート!F313</f>
        <v>0</v>
      </c>
      <c r="K218" s="269">
        <f t="shared" si="7"/>
        <v>0</v>
      </c>
      <c r="L218" s="208"/>
      <c r="M218" s="208"/>
      <c r="N218" s="174"/>
    </row>
    <row r="219" spans="1:16" s="139" customFormat="1" ht="18.75" customHeight="1">
      <c r="A219" s="454"/>
      <c r="B219" s="282" t="s">
        <v>58</v>
      </c>
      <c r="C219" s="449" t="str">
        <f>IF(入力シート!E314="","",入力シート!E314)</f>
        <v/>
      </c>
      <c r="D219" s="450"/>
      <c r="E219" s="170"/>
      <c r="F219" s="174" t="str">
        <f>IF(入力シート!F314="","",入力シート!F314)</f>
        <v/>
      </c>
      <c r="G219" s="170"/>
      <c r="H219" s="279" t="str">
        <f>IF(入力シート!G314="","",入力シート!G314)</f>
        <v/>
      </c>
      <c r="I219" s="279" t="str">
        <f>IF(入力シート!H314="","",入力シート!H314)</f>
        <v/>
      </c>
      <c r="J219" s="269">
        <f>入力シート!F314</f>
        <v>0</v>
      </c>
      <c r="K219" s="269">
        <f t="shared" si="7"/>
        <v>0</v>
      </c>
      <c r="L219" s="208"/>
      <c r="M219" s="208"/>
      <c r="N219" s="174"/>
    </row>
    <row r="220" spans="1:16" s="139" customFormat="1" ht="18.75" customHeight="1">
      <c r="A220" s="454"/>
      <c r="B220" s="282" t="s">
        <v>58</v>
      </c>
      <c r="C220" s="449" t="str">
        <f>IF(入力シート!E315="","",入力シート!E315)</f>
        <v/>
      </c>
      <c r="D220" s="450"/>
      <c r="E220" s="170"/>
      <c r="F220" s="174" t="str">
        <f>IF(入力シート!F315="","",入力シート!F315)</f>
        <v/>
      </c>
      <c r="G220" s="170"/>
      <c r="H220" s="279" t="str">
        <f>IF(入力シート!G315="","",入力シート!G315)</f>
        <v/>
      </c>
      <c r="I220" s="279" t="str">
        <f>IF(入力シート!H315="","",入力シート!H315)</f>
        <v/>
      </c>
      <c r="J220" s="269">
        <f>入力シート!F315</f>
        <v>0</v>
      </c>
      <c r="K220" s="269">
        <f t="shared" si="7"/>
        <v>0</v>
      </c>
      <c r="L220" s="208"/>
      <c r="M220" s="208"/>
      <c r="N220" s="174"/>
      <c r="P220" s="272"/>
    </row>
    <row r="221" spans="1:16" s="139" customFormat="1" ht="18.75" customHeight="1">
      <c r="A221" s="454"/>
      <c r="B221" s="283" t="s">
        <v>58</v>
      </c>
      <c r="C221" s="461" t="str">
        <f>IF(入力シート!E316="","",入力シート!E316)</f>
        <v/>
      </c>
      <c r="D221" s="462"/>
      <c r="E221" s="176"/>
      <c r="F221" s="185" t="str">
        <f>IF(入力シート!F316="","",入力シート!F316)</f>
        <v/>
      </c>
      <c r="G221" s="176"/>
      <c r="H221" s="284" t="str">
        <f>IF(入力シート!G316="","",入力シート!G316)</f>
        <v/>
      </c>
      <c r="I221" s="284" t="str">
        <f>IF(入力シート!H316="","",入力シート!H316)</f>
        <v/>
      </c>
      <c r="J221" s="280">
        <f>入力シート!F316</f>
        <v>0</v>
      </c>
      <c r="K221" s="280">
        <f t="shared" si="7"/>
        <v>0</v>
      </c>
      <c r="L221" s="225"/>
      <c r="M221" s="225"/>
      <c r="N221" s="185"/>
    </row>
    <row r="222" spans="1:16" s="139" customFormat="1" ht="18.75" customHeight="1">
      <c r="A222" s="454"/>
      <c r="B222" s="282" t="s">
        <v>58</v>
      </c>
      <c r="C222" s="449" t="str">
        <f>IF(入力シート!E317="","",入力シート!E317)</f>
        <v/>
      </c>
      <c r="D222" s="450"/>
      <c r="E222" s="170"/>
      <c r="F222" s="174" t="str">
        <f>IF(入力シート!F317="","",入力シート!F317)</f>
        <v/>
      </c>
      <c r="G222" s="170"/>
      <c r="H222" s="279" t="str">
        <f>IF(入力シート!G317="","",入力シート!G317)</f>
        <v/>
      </c>
      <c r="I222" s="279" t="str">
        <f>IF(入力シート!H317="","",入力シート!H317)</f>
        <v/>
      </c>
      <c r="J222" s="269">
        <f>入力シート!F317</f>
        <v>0</v>
      </c>
      <c r="K222" s="269">
        <f t="shared" si="7"/>
        <v>0</v>
      </c>
      <c r="L222" s="208"/>
      <c r="M222" s="208"/>
      <c r="N222" s="174"/>
    </row>
    <row r="223" spans="1:16" s="139" customFormat="1" ht="18.75" customHeight="1">
      <c r="A223" s="454"/>
      <c r="B223" s="282" t="s">
        <v>58</v>
      </c>
      <c r="C223" s="449" t="str">
        <f>IF(入力シート!E318="","",入力シート!E318)</f>
        <v/>
      </c>
      <c r="D223" s="450"/>
      <c r="E223" s="170"/>
      <c r="F223" s="174" t="str">
        <f>IF(入力シート!F318="","",入力シート!F318)</f>
        <v/>
      </c>
      <c r="G223" s="170"/>
      <c r="H223" s="279" t="str">
        <f>IF(入力シート!G318="","",入力シート!G318)</f>
        <v/>
      </c>
      <c r="I223" s="279" t="str">
        <f>IF(入力シート!H318="","",入力シート!H318)</f>
        <v/>
      </c>
      <c r="J223" s="269">
        <f>入力シート!F318</f>
        <v>0</v>
      </c>
      <c r="K223" s="269">
        <f t="shared" si="7"/>
        <v>0</v>
      </c>
      <c r="L223" s="208"/>
      <c r="M223" s="208"/>
      <c r="N223" s="174"/>
    </row>
    <row r="224" spans="1:16" s="139" customFormat="1" ht="18.75" customHeight="1">
      <c r="A224" s="454"/>
      <c r="B224" s="282" t="s">
        <v>58</v>
      </c>
      <c r="C224" s="449" t="str">
        <f>IF(入力シート!E319="","",入力シート!E319)</f>
        <v/>
      </c>
      <c r="D224" s="450"/>
      <c r="E224" s="170"/>
      <c r="F224" s="174" t="str">
        <f>IF(入力シート!F319="","",入力シート!F319)</f>
        <v/>
      </c>
      <c r="G224" s="170"/>
      <c r="H224" s="279" t="str">
        <f>IF(入力シート!G319="","",入力シート!G319)</f>
        <v/>
      </c>
      <c r="I224" s="279" t="str">
        <f>IF(入力シート!H319="","",入力シート!H319)</f>
        <v/>
      </c>
      <c r="J224" s="269">
        <f>入力シート!F319</f>
        <v>0</v>
      </c>
      <c r="K224" s="269">
        <f t="shared" si="7"/>
        <v>0</v>
      </c>
      <c r="L224" s="208"/>
      <c r="M224" s="208"/>
      <c r="N224" s="174"/>
    </row>
    <row r="225" spans="1:14" s="139" customFormat="1" ht="18.75" customHeight="1">
      <c r="A225" s="454"/>
      <c r="B225" s="285" t="s">
        <v>58</v>
      </c>
      <c r="C225" s="469" t="str">
        <f>IF(入力シート!E320="","",入力シート!E320)</f>
        <v/>
      </c>
      <c r="D225" s="470"/>
      <c r="E225" s="179"/>
      <c r="F225" s="182" t="str">
        <f>IF(入力シート!F320="","",入力シート!F320)</f>
        <v/>
      </c>
      <c r="G225" s="179"/>
      <c r="H225" s="192" t="str">
        <f>IF(入力シート!G320="","",入力シート!G320)</f>
        <v/>
      </c>
      <c r="I225" s="192" t="str">
        <f>IF(入力シート!H320="","",入力シート!H320)</f>
        <v/>
      </c>
      <c r="J225" s="194">
        <f>入力シート!F320</f>
        <v>0</v>
      </c>
      <c r="K225" s="194">
        <f t="shared" si="7"/>
        <v>0</v>
      </c>
      <c r="L225" s="197"/>
      <c r="M225" s="197"/>
      <c r="N225" s="182"/>
    </row>
    <row r="226" spans="1:14" s="139" customFormat="1" ht="18.75" customHeight="1">
      <c r="A226" s="454"/>
      <c r="B226" s="281" t="s">
        <v>112</v>
      </c>
      <c r="C226" s="465" t="str">
        <f>IF(入力シート!E321="","",入力シート!E321)</f>
        <v/>
      </c>
      <c r="D226" s="466"/>
      <c r="E226" s="164"/>
      <c r="F226" s="168" t="str">
        <f>IF(入力シート!F321="","",入力シート!F321)</f>
        <v/>
      </c>
      <c r="G226" s="164"/>
      <c r="H226" s="165" t="str">
        <f>IF(入力シート!G321="","",入力シート!G321)</f>
        <v/>
      </c>
      <c r="I226" s="165" t="str">
        <f>IF(入力シート!H321="","",入力シート!H321)</f>
        <v/>
      </c>
      <c r="J226" s="189">
        <f>入力シート!F321</f>
        <v>0</v>
      </c>
      <c r="K226" s="189">
        <f t="shared" si="7"/>
        <v>0</v>
      </c>
      <c r="L226" s="191"/>
      <c r="M226" s="191"/>
      <c r="N226" s="168"/>
    </row>
    <row r="227" spans="1:14" s="139" customFormat="1" ht="18.75" customHeight="1">
      <c r="A227" s="454"/>
      <c r="B227" s="286" t="s">
        <v>112</v>
      </c>
      <c r="C227" s="449" t="str">
        <f>IF(入力シート!E322="","",入力シート!E322)</f>
        <v/>
      </c>
      <c r="D227" s="450"/>
      <c r="E227" s="170"/>
      <c r="F227" s="174" t="str">
        <f>IF(入力シート!F322="","",入力シート!F322)</f>
        <v/>
      </c>
      <c r="G227" s="170"/>
      <c r="H227" s="279" t="str">
        <f>IF(入力シート!G322="","",入力シート!G322)</f>
        <v/>
      </c>
      <c r="I227" s="279" t="str">
        <f>IF(入力シート!H322="","",入力シート!H322)</f>
        <v/>
      </c>
      <c r="J227" s="269">
        <f>入力シート!F322</f>
        <v>0</v>
      </c>
      <c r="K227" s="269">
        <f t="shared" si="7"/>
        <v>0</v>
      </c>
      <c r="L227" s="208"/>
      <c r="M227" s="208"/>
      <c r="N227" s="174"/>
    </row>
    <row r="228" spans="1:14" s="139" customFormat="1" ht="18.75" customHeight="1">
      <c r="A228" s="454"/>
      <c r="B228" s="286" t="s">
        <v>112</v>
      </c>
      <c r="C228" s="449" t="str">
        <f>IF(入力シート!E323="","",入力シート!E323)</f>
        <v/>
      </c>
      <c r="D228" s="450"/>
      <c r="E228" s="170"/>
      <c r="F228" s="174" t="str">
        <f>IF(入力シート!F323="","",入力シート!F323)</f>
        <v/>
      </c>
      <c r="G228" s="170"/>
      <c r="H228" s="279" t="str">
        <f>IF(入力シート!G323="","",入力シート!G323)</f>
        <v/>
      </c>
      <c r="I228" s="279" t="str">
        <f>IF(入力シート!H323="","",入力シート!H323)</f>
        <v/>
      </c>
      <c r="J228" s="269">
        <f>入力シート!F323</f>
        <v>0</v>
      </c>
      <c r="K228" s="269">
        <f t="shared" si="7"/>
        <v>0</v>
      </c>
      <c r="L228" s="208"/>
      <c r="M228" s="208"/>
      <c r="N228" s="174"/>
    </row>
    <row r="229" spans="1:14" s="139" customFormat="1" ht="18.75" customHeight="1">
      <c r="A229" s="454"/>
      <c r="B229" s="286" t="s">
        <v>112</v>
      </c>
      <c r="C229" s="449" t="str">
        <f>IF(入力シート!E324="","",入力シート!E324)</f>
        <v/>
      </c>
      <c r="D229" s="450"/>
      <c r="E229" s="170"/>
      <c r="F229" s="174" t="str">
        <f>IF(入力シート!F324="","",入力シート!F324)</f>
        <v/>
      </c>
      <c r="G229" s="170"/>
      <c r="H229" s="279" t="str">
        <f>IF(入力シート!G324="","",入力シート!G324)</f>
        <v/>
      </c>
      <c r="I229" s="279" t="str">
        <f>IF(入力シート!H324="","",入力シート!H324)</f>
        <v/>
      </c>
      <c r="J229" s="269">
        <f>入力シート!F324</f>
        <v>0</v>
      </c>
      <c r="K229" s="269">
        <f t="shared" si="7"/>
        <v>0</v>
      </c>
      <c r="L229" s="208"/>
      <c r="M229" s="208"/>
      <c r="N229" s="174"/>
    </row>
    <row r="230" spans="1:14" s="139" customFormat="1" ht="18.75" customHeight="1">
      <c r="A230" s="454"/>
      <c r="B230" s="282" t="s">
        <v>112</v>
      </c>
      <c r="C230" s="449" t="str">
        <f>IF(入力シート!E325="","",入力シート!E325)</f>
        <v/>
      </c>
      <c r="D230" s="450"/>
      <c r="E230" s="170"/>
      <c r="F230" s="174" t="str">
        <f>IF(入力シート!F325="","",入力シート!F325)</f>
        <v/>
      </c>
      <c r="G230" s="170"/>
      <c r="H230" s="279" t="str">
        <f>IF(入力シート!G325="","",入力シート!G325)</f>
        <v/>
      </c>
      <c r="I230" s="279" t="str">
        <f>IF(入力シート!H325="","",入力シート!H325)</f>
        <v/>
      </c>
      <c r="J230" s="269">
        <f>入力シート!F325</f>
        <v>0</v>
      </c>
      <c r="K230" s="269">
        <f t="shared" si="7"/>
        <v>0</v>
      </c>
      <c r="L230" s="208"/>
      <c r="M230" s="208"/>
      <c r="N230" s="174"/>
    </row>
    <row r="231" spans="1:14" s="139" customFormat="1" ht="18.75" customHeight="1">
      <c r="A231" s="454"/>
      <c r="B231" s="282" t="s">
        <v>112</v>
      </c>
      <c r="C231" s="449" t="str">
        <f>IF(入力シート!E326="","",入力シート!E326)</f>
        <v/>
      </c>
      <c r="D231" s="450"/>
      <c r="E231" s="170"/>
      <c r="F231" s="174" t="str">
        <f>IF(入力シート!F326="","",入力シート!F326)</f>
        <v/>
      </c>
      <c r="G231" s="170"/>
      <c r="H231" s="279" t="str">
        <f>IF(入力シート!G326="","",入力シート!G326)</f>
        <v/>
      </c>
      <c r="I231" s="279" t="str">
        <f>IF(入力シート!H326="","",入力シート!H326)</f>
        <v/>
      </c>
      <c r="J231" s="269">
        <f>入力シート!F326</f>
        <v>0</v>
      </c>
      <c r="K231" s="269">
        <f t="shared" si="7"/>
        <v>0</v>
      </c>
      <c r="L231" s="208"/>
      <c r="M231" s="208"/>
      <c r="N231" s="174"/>
    </row>
    <row r="232" spans="1:14" s="139" customFormat="1" ht="18.75" customHeight="1">
      <c r="A232" s="454"/>
      <c r="B232" s="286" t="s">
        <v>112</v>
      </c>
      <c r="C232" s="449" t="str">
        <f>IF(入力シート!E327="","",入力シート!E327)</f>
        <v/>
      </c>
      <c r="D232" s="450"/>
      <c r="E232" s="170"/>
      <c r="F232" s="174" t="str">
        <f>IF(入力シート!F327="","",入力シート!F327)</f>
        <v/>
      </c>
      <c r="G232" s="170"/>
      <c r="H232" s="279" t="str">
        <f>IF(入力シート!G327="","",入力シート!G327)</f>
        <v/>
      </c>
      <c r="I232" s="279" t="str">
        <f>IF(入力シート!H327="","",入力シート!H327)</f>
        <v/>
      </c>
      <c r="J232" s="269">
        <f>入力シート!F327</f>
        <v>0</v>
      </c>
      <c r="K232" s="269">
        <f t="shared" si="7"/>
        <v>0</v>
      </c>
      <c r="L232" s="208"/>
      <c r="M232" s="208"/>
      <c r="N232" s="174"/>
    </row>
    <row r="233" spans="1:14" s="139" customFormat="1" ht="18.75" customHeight="1">
      <c r="A233" s="454"/>
      <c r="B233" s="286" t="s">
        <v>112</v>
      </c>
      <c r="C233" s="449" t="str">
        <f>IF(入力シート!E328="","",入力シート!E328)</f>
        <v/>
      </c>
      <c r="D233" s="450"/>
      <c r="E233" s="170"/>
      <c r="F233" s="174" t="str">
        <f>IF(入力シート!F328="","",入力シート!F328)</f>
        <v/>
      </c>
      <c r="G233" s="170"/>
      <c r="H233" s="279" t="str">
        <f>IF(入力シート!G328="","",入力シート!G328)</f>
        <v/>
      </c>
      <c r="I233" s="279" t="str">
        <f>IF(入力シート!H328="","",入力シート!H328)</f>
        <v/>
      </c>
      <c r="J233" s="269">
        <f>入力シート!F328</f>
        <v>0</v>
      </c>
      <c r="K233" s="269">
        <f t="shared" si="7"/>
        <v>0</v>
      </c>
      <c r="L233" s="208"/>
      <c r="M233" s="208"/>
      <c r="N233" s="174"/>
    </row>
    <row r="234" spans="1:14" s="139" customFormat="1" ht="18.75" customHeight="1">
      <c r="A234" s="453" t="s">
        <v>60</v>
      </c>
      <c r="B234" s="281" t="s">
        <v>61</v>
      </c>
      <c r="C234" s="465" t="str">
        <f>IF(入力シート!E332="","",入力シート!E332)</f>
        <v/>
      </c>
      <c r="D234" s="466"/>
      <c r="E234" s="266" t="str">
        <f>IF(入力シート!F332="","",入力シート!F332)</f>
        <v/>
      </c>
      <c r="F234" s="164"/>
      <c r="G234" s="164"/>
      <c r="H234" s="168" t="str">
        <f>IF(入力シート!G332="","",入力シート!G332)</f>
        <v/>
      </c>
      <c r="I234" s="168" t="str">
        <f>IF(入力シート!H332="","",入力シート!H332)</f>
        <v/>
      </c>
      <c r="J234" s="189">
        <f>入力シート!F332</f>
        <v>0</v>
      </c>
      <c r="K234" s="189">
        <f>J234*1000</f>
        <v>0</v>
      </c>
      <c r="L234" s="205">
        <f>SUM(入力シート!F332:F336)*1000</f>
        <v>0</v>
      </c>
      <c r="M234" s="205">
        <f>入力シート!I332*1000</f>
        <v>0</v>
      </c>
      <c r="N234" s="168"/>
    </row>
    <row r="235" spans="1:14" s="139" customFormat="1" ht="18.75" customHeight="1">
      <c r="A235" s="454"/>
      <c r="B235" s="282" t="s">
        <v>62</v>
      </c>
      <c r="C235" s="449" t="str">
        <f>IF(入力シート!E333="","",入力シート!E333)</f>
        <v/>
      </c>
      <c r="D235" s="450"/>
      <c r="E235" s="174" t="str">
        <f>IF(入力シート!F333="","",入力シート!F333)</f>
        <v/>
      </c>
      <c r="F235" s="170"/>
      <c r="G235" s="170"/>
      <c r="H235" s="174" t="str">
        <f>IF(入力シート!G333="","",入力シート!G333)</f>
        <v/>
      </c>
      <c r="I235" s="174" t="str">
        <f>IF(入力シート!H333="","",入力シート!H333)</f>
        <v/>
      </c>
      <c r="J235" s="269">
        <f>入力シート!F333</f>
        <v>0</v>
      </c>
      <c r="K235" s="269">
        <f t="shared" ref="K235:K238" si="8">J235*1000</f>
        <v>0</v>
      </c>
      <c r="L235" s="208"/>
      <c r="M235" s="273">
        <f>入力シート!I333*1000</f>
        <v>0</v>
      </c>
      <c r="N235" s="174"/>
    </row>
    <row r="236" spans="1:14" s="139" customFormat="1" ht="18.75" customHeight="1">
      <c r="A236" s="454"/>
      <c r="B236" s="282" t="s">
        <v>63</v>
      </c>
      <c r="C236" s="449" t="str">
        <f>IF(入力シート!E334="","",入力シート!E334)</f>
        <v/>
      </c>
      <c r="D236" s="450"/>
      <c r="E236" s="174" t="str">
        <f>IF(入力シート!F334="","",入力シート!F334)</f>
        <v/>
      </c>
      <c r="F236" s="170"/>
      <c r="G236" s="170"/>
      <c r="H236" s="174" t="str">
        <f>IF(入力シート!G334="","",入力シート!G334)</f>
        <v/>
      </c>
      <c r="I236" s="174" t="str">
        <f>IF(入力シート!H334="","",入力シート!H334)</f>
        <v/>
      </c>
      <c r="J236" s="269">
        <f>入力シート!F334</f>
        <v>0</v>
      </c>
      <c r="K236" s="269">
        <f t="shared" si="8"/>
        <v>0</v>
      </c>
      <c r="L236" s="208"/>
      <c r="M236" s="273">
        <f>入力シート!I334*1000</f>
        <v>0</v>
      </c>
      <c r="N236" s="174"/>
    </row>
    <row r="237" spans="1:14" s="139" customFormat="1" ht="18.75" customHeight="1">
      <c r="A237" s="454"/>
      <c r="B237" s="282" t="s">
        <v>64</v>
      </c>
      <c r="C237" s="449" t="str">
        <f>IF(入力シート!E335="","",入力シート!E335)</f>
        <v/>
      </c>
      <c r="D237" s="450"/>
      <c r="E237" s="174" t="str">
        <f>IF(入力シート!F335="","",入力シート!F335)</f>
        <v/>
      </c>
      <c r="F237" s="170"/>
      <c r="G237" s="170"/>
      <c r="H237" s="174" t="str">
        <f>IF(入力シート!G335="","",入力シート!G335)</f>
        <v/>
      </c>
      <c r="I237" s="174" t="str">
        <f>IF(入力シート!H335="","",入力シート!H335)</f>
        <v/>
      </c>
      <c r="J237" s="269">
        <f>入力シート!F335</f>
        <v>0</v>
      </c>
      <c r="K237" s="269">
        <f t="shared" si="8"/>
        <v>0</v>
      </c>
      <c r="L237" s="208"/>
      <c r="M237" s="273">
        <f>入力シート!I335*1000</f>
        <v>0</v>
      </c>
      <c r="N237" s="174"/>
    </row>
    <row r="238" spans="1:14" s="139" customFormat="1" ht="18.75" customHeight="1">
      <c r="A238" s="454"/>
      <c r="B238" s="285" t="s">
        <v>65</v>
      </c>
      <c r="C238" s="469" t="str">
        <f>IF(入力シート!E336="","",入力シート!E336)</f>
        <v/>
      </c>
      <c r="D238" s="470"/>
      <c r="E238" s="182" t="str">
        <f>IF(入力シート!F336="","",入力シート!F336)</f>
        <v/>
      </c>
      <c r="F238" s="179"/>
      <c r="G238" s="179"/>
      <c r="H238" s="182" t="str">
        <f>IF(入力シート!G336="","",入力シート!G336)</f>
        <v/>
      </c>
      <c r="I238" s="182" t="str">
        <f>IF(入力シート!H336="","",入力シート!H336)</f>
        <v/>
      </c>
      <c r="J238" s="194">
        <f>入力シート!F336</f>
        <v>0</v>
      </c>
      <c r="K238" s="194">
        <f t="shared" si="8"/>
        <v>0</v>
      </c>
      <c r="L238" s="197"/>
      <c r="M238" s="274">
        <f>入力シート!I336*1000</f>
        <v>0</v>
      </c>
      <c r="N238" s="182"/>
    </row>
    <row r="239" spans="1:14" s="139" customFormat="1" ht="18.75" customHeight="1">
      <c r="A239" s="454"/>
      <c r="B239" s="493" t="s">
        <v>66</v>
      </c>
      <c r="C239" s="496" t="str">
        <f>IF(入力シート!E337="","",入力シート!E337)</f>
        <v/>
      </c>
      <c r="D239" s="497"/>
      <c r="E239" s="164"/>
      <c r="F239" s="164"/>
      <c r="G239" s="164"/>
      <c r="H239" s="287" t="str">
        <f>IF(入力シート!G337="","",入力シート!G337)</f>
        <v/>
      </c>
      <c r="I239" s="287" t="str">
        <f>IF(入力シート!H337="","",入力シート!H337)</f>
        <v/>
      </c>
      <c r="J239" s="191"/>
      <c r="K239" s="191"/>
      <c r="L239" s="191"/>
      <c r="M239" s="288">
        <f>入力シート!I337*1000</f>
        <v>0</v>
      </c>
      <c r="N239" s="168"/>
    </row>
    <row r="240" spans="1:14" s="139" customFormat="1" ht="18.75" customHeight="1">
      <c r="A240" s="454"/>
      <c r="B240" s="494"/>
      <c r="C240" s="451" t="str">
        <f>IF(入力シート!E338="","",入力シート!E338)</f>
        <v/>
      </c>
      <c r="D240" s="452"/>
      <c r="E240" s="170"/>
      <c r="F240" s="170"/>
      <c r="G240" s="170"/>
      <c r="H240" s="289" t="str">
        <f>IF(入力シート!G338="","",入力シート!G338)</f>
        <v/>
      </c>
      <c r="I240" s="289" t="str">
        <f>IF(入力シート!H338="","",入力シート!H338)</f>
        <v/>
      </c>
      <c r="J240" s="208"/>
      <c r="K240" s="208"/>
      <c r="L240" s="208"/>
      <c r="M240" s="276">
        <f>入力シート!I338*1000</f>
        <v>0</v>
      </c>
      <c r="N240" s="174"/>
    </row>
    <row r="241" spans="1:14" s="139" customFormat="1" ht="18.75" customHeight="1">
      <c r="A241" s="454"/>
      <c r="B241" s="494"/>
      <c r="C241" s="451" t="str">
        <f>IF(入力シート!E339="","",入力シート!E339)</f>
        <v/>
      </c>
      <c r="D241" s="452"/>
      <c r="E241" s="170"/>
      <c r="F241" s="170"/>
      <c r="G241" s="170"/>
      <c r="H241" s="289" t="str">
        <f>IF(入力シート!G339="","",入力シート!G339)</f>
        <v/>
      </c>
      <c r="I241" s="289" t="str">
        <f>IF(入力シート!H339="","",入力シート!H339)</f>
        <v/>
      </c>
      <c r="J241" s="208"/>
      <c r="K241" s="208"/>
      <c r="L241" s="208"/>
      <c r="M241" s="276">
        <f>入力シート!I339*1000</f>
        <v>0</v>
      </c>
      <c r="N241" s="174"/>
    </row>
    <row r="242" spans="1:14" s="139" customFormat="1" ht="18.75" customHeight="1">
      <c r="A242" s="454"/>
      <c r="B242" s="494"/>
      <c r="C242" s="451" t="str">
        <f>IF(入力シート!E340="","",入力シート!E340)</f>
        <v/>
      </c>
      <c r="D242" s="452"/>
      <c r="E242" s="170"/>
      <c r="F242" s="170"/>
      <c r="G242" s="170"/>
      <c r="H242" s="289" t="str">
        <f>IF(入力シート!G340="","",入力シート!G340)</f>
        <v/>
      </c>
      <c r="I242" s="289" t="str">
        <f>IF(入力シート!H340="","",入力シート!H340)</f>
        <v/>
      </c>
      <c r="J242" s="208"/>
      <c r="K242" s="208"/>
      <c r="L242" s="208"/>
      <c r="M242" s="276">
        <f>入力シート!I340*1000</f>
        <v>0</v>
      </c>
      <c r="N242" s="174"/>
    </row>
    <row r="243" spans="1:14" s="139" customFormat="1" ht="18.75" customHeight="1">
      <c r="A243" s="455"/>
      <c r="B243" s="495"/>
      <c r="C243" s="498" t="str">
        <f>IF(入力シート!E341="","",入力シート!E341)</f>
        <v/>
      </c>
      <c r="D243" s="499"/>
      <c r="E243" s="179"/>
      <c r="F243" s="179"/>
      <c r="G243" s="179"/>
      <c r="H243" s="290" t="str">
        <f>IF(入力シート!G341="","",入力シート!G341)</f>
        <v/>
      </c>
      <c r="I243" s="290" t="str">
        <f>IF(入力シート!H341="","",入力シート!H341)</f>
        <v/>
      </c>
      <c r="J243" s="197"/>
      <c r="K243" s="197"/>
      <c r="L243" s="197"/>
      <c r="M243" s="278">
        <f>入力シート!I341*1000</f>
        <v>0</v>
      </c>
      <c r="N243" s="182"/>
    </row>
    <row r="244" spans="1:14" s="139" customFormat="1" ht="18.75" customHeight="1">
      <c r="A244" s="453" t="s">
        <v>67</v>
      </c>
      <c r="B244" s="291" t="s">
        <v>69</v>
      </c>
      <c r="C244" s="465" t="str">
        <f>IF(入力シート!E345="","",入力シート!E345)</f>
        <v/>
      </c>
      <c r="D244" s="466"/>
      <c r="E244" s="164"/>
      <c r="F244" s="168" t="str">
        <f>IF(入力シート!F345="","",入力シート!F345)</f>
        <v/>
      </c>
      <c r="G244" s="164"/>
      <c r="H244" s="168" t="str">
        <f>IF(入力シート!G345="","",入力シート!G345)</f>
        <v/>
      </c>
      <c r="I244" s="168" t="str">
        <f>IF(入力シート!H345="","",入力シート!H345)</f>
        <v/>
      </c>
      <c r="J244" s="189">
        <f>入力シート!F345</f>
        <v>0</v>
      </c>
      <c r="K244" s="189">
        <f>J244*1000</f>
        <v>0</v>
      </c>
      <c r="L244" s="205">
        <f>SUM(入力シート!F345:F349,入力シート!F351:F360)*1000</f>
        <v>0</v>
      </c>
      <c r="M244" s="205">
        <f>入力シート!I345*1000</f>
        <v>0</v>
      </c>
      <c r="N244" s="168"/>
    </row>
    <row r="245" spans="1:14" s="139" customFormat="1" ht="18.75" customHeight="1">
      <c r="A245" s="454"/>
      <c r="B245" s="292" t="s">
        <v>70</v>
      </c>
      <c r="C245" s="449" t="str">
        <f>IF(入力シート!E346="","",入力シート!E346)</f>
        <v/>
      </c>
      <c r="D245" s="450"/>
      <c r="E245" s="170"/>
      <c r="F245" s="174" t="str">
        <f>IF(入力シート!F346="","",入力シート!F346)</f>
        <v/>
      </c>
      <c r="G245" s="170"/>
      <c r="H245" s="174" t="str">
        <f>IF(入力シート!G346="","",入力シート!G346)</f>
        <v/>
      </c>
      <c r="I245" s="174" t="str">
        <f>IF(入力シート!H346="","",入力シート!H346)</f>
        <v/>
      </c>
      <c r="J245" s="269">
        <f>入力シート!F346</f>
        <v>0</v>
      </c>
      <c r="K245" s="269">
        <f>J245*1000</f>
        <v>0</v>
      </c>
      <c r="L245" s="208"/>
      <c r="M245" s="273">
        <f>入力シート!I346*1000</f>
        <v>0</v>
      </c>
      <c r="N245" s="174"/>
    </row>
    <row r="246" spans="1:14" s="139" customFormat="1" ht="18.75" customHeight="1">
      <c r="A246" s="454"/>
      <c r="B246" s="292" t="s">
        <v>71</v>
      </c>
      <c r="C246" s="449" t="str">
        <f>IF(入力シート!E347="","",入力シート!E347)</f>
        <v/>
      </c>
      <c r="D246" s="450"/>
      <c r="E246" s="170"/>
      <c r="F246" s="174" t="str">
        <f>IF(入力シート!F347="","",入力シート!F347)</f>
        <v/>
      </c>
      <c r="G246" s="170"/>
      <c r="H246" s="174" t="str">
        <f>IF(入力シート!G347="","",入力シート!G347)</f>
        <v/>
      </c>
      <c r="I246" s="174" t="str">
        <f>IF(入力シート!H347="","",入力シート!H347)</f>
        <v/>
      </c>
      <c r="J246" s="269">
        <f>入力シート!F347</f>
        <v>0</v>
      </c>
      <c r="K246" s="269">
        <f t="shared" ref="K246:K248" si="9">J246*1000</f>
        <v>0</v>
      </c>
      <c r="L246" s="208"/>
      <c r="M246" s="273">
        <f>入力シート!I347*1000</f>
        <v>0</v>
      </c>
      <c r="N246" s="174"/>
    </row>
    <row r="247" spans="1:14" s="139" customFormat="1" ht="18.75" customHeight="1">
      <c r="A247" s="454"/>
      <c r="B247" s="293" t="s">
        <v>72</v>
      </c>
      <c r="C247" s="461" t="str">
        <f>IF(入力シート!E348="","",入力シート!E348)</f>
        <v/>
      </c>
      <c r="D247" s="462"/>
      <c r="E247" s="176"/>
      <c r="F247" s="185" t="str">
        <f>IF(入力シート!F348="","",入力シート!F348)</f>
        <v/>
      </c>
      <c r="G247" s="176"/>
      <c r="H247" s="185" t="str">
        <f>IF(入力シート!G348="","",入力シート!G348)</f>
        <v/>
      </c>
      <c r="I247" s="185" t="str">
        <f>IF(入力シート!H348="","",入力シート!H348)</f>
        <v/>
      </c>
      <c r="J247" s="280">
        <f>入力シート!F348</f>
        <v>0</v>
      </c>
      <c r="K247" s="280">
        <f t="shared" si="9"/>
        <v>0</v>
      </c>
      <c r="L247" s="225"/>
      <c r="M247" s="294">
        <f>入力シート!I348*1000</f>
        <v>0</v>
      </c>
      <c r="N247" s="185"/>
    </row>
    <row r="248" spans="1:14" s="139" customFormat="1" ht="18.75" customHeight="1">
      <c r="A248" s="454"/>
      <c r="B248" s="295" t="s">
        <v>210</v>
      </c>
      <c r="C248" s="461" t="str">
        <f>IF(入力シート!E349="","",入力シート!E349)</f>
        <v/>
      </c>
      <c r="D248" s="462"/>
      <c r="E248" s="176"/>
      <c r="F248" s="185" t="str">
        <f>IF(入力シート!F349="","",入力シート!F349)</f>
        <v/>
      </c>
      <c r="G248" s="176"/>
      <c r="H248" s="185" t="str">
        <f>IF(入力シート!G349="","",入力シート!G349)</f>
        <v/>
      </c>
      <c r="I248" s="185" t="str">
        <f>IF(入力シート!H349="","",入力シート!H349)</f>
        <v/>
      </c>
      <c r="J248" s="280">
        <f>入力シート!F349</f>
        <v>0</v>
      </c>
      <c r="K248" s="280">
        <f t="shared" si="9"/>
        <v>0</v>
      </c>
      <c r="L248" s="225"/>
      <c r="M248" s="294">
        <f>入力シート!I349*1000</f>
        <v>0</v>
      </c>
      <c r="N248" s="185"/>
    </row>
    <row r="249" spans="1:14" s="139" customFormat="1" ht="18.75" customHeight="1">
      <c r="A249" s="454"/>
      <c r="B249" s="296" t="str">
        <f>IF(入力シート!D351="","",入力シート!D351)</f>
        <v/>
      </c>
      <c r="C249" s="463" t="str">
        <f>IF(入力シート!E351="","",入力シート!E351)</f>
        <v/>
      </c>
      <c r="D249" s="464"/>
      <c r="E249" s="297"/>
      <c r="F249" s="298" t="str">
        <f>IF(入力シート!F351="","",入力シート!F351)</f>
        <v/>
      </c>
      <c r="G249" s="170"/>
      <c r="H249" s="298" t="str">
        <f>IF(入力シート!G351="","",入力シート!G351)</f>
        <v/>
      </c>
      <c r="I249" s="298" t="str">
        <f>IF(入力シート!H351="","",入力シート!H351)</f>
        <v/>
      </c>
      <c r="J249" s="299">
        <f>入力シート!F351</f>
        <v>0</v>
      </c>
      <c r="K249" s="299">
        <f>J249*1000</f>
        <v>0</v>
      </c>
      <c r="L249" s="232"/>
      <c r="M249" s="299">
        <f>入力シート!I351*1000</f>
        <v>0</v>
      </c>
      <c r="N249" s="279"/>
    </row>
    <row r="250" spans="1:14" s="139" customFormat="1" ht="18.75" customHeight="1">
      <c r="A250" s="454"/>
      <c r="B250" s="296" t="str">
        <f>IF(入力シート!D352="","",入力シート!D352)</f>
        <v/>
      </c>
      <c r="C250" s="463" t="str">
        <f>IF(入力シート!E352="","",入力シート!E352)</f>
        <v/>
      </c>
      <c r="D250" s="464"/>
      <c r="E250" s="170"/>
      <c r="F250" s="298" t="str">
        <f>IF(入力シート!F352="","",入力シート!F352)</f>
        <v/>
      </c>
      <c r="G250" s="170"/>
      <c r="H250" s="298" t="str">
        <f>IF(入力シート!G352="","",入力シート!G352)</f>
        <v/>
      </c>
      <c r="I250" s="298" t="str">
        <f>IF(入力シート!H352="","",入力シート!H352)</f>
        <v/>
      </c>
      <c r="J250" s="299">
        <f>入力シート!F352</f>
        <v>0</v>
      </c>
      <c r="K250" s="299">
        <f t="shared" ref="K250:K257" si="10">J250*1000</f>
        <v>0</v>
      </c>
      <c r="L250" s="232"/>
      <c r="M250" s="299">
        <f>入力シート!I352*1000</f>
        <v>0</v>
      </c>
      <c r="N250" s="279"/>
    </row>
    <row r="251" spans="1:14" s="139" customFormat="1" ht="18.75" customHeight="1">
      <c r="A251" s="454"/>
      <c r="B251" s="296" t="str">
        <f>IF(入力シート!D353="","",入力シート!D353)</f>
        <v/>
      </c>
      <c r="C251" s="463" t="str">
        <f>IF(入力シート!E353="","",入力シート!E353)</f>
        <v/>
      </c>
      <c r="D251" s="464"/>
      <c r="E251" s="170"/>
      <c r="F251" s="298" t="str">
        <f>IF(入力シート!F353="","",入力シート!F353)</f>
        <v/>
      </c>
      <c r="G251" s="170"/>
      <c r="H251" s="298" t="str">
        <f>IF(入力シート!G353="","",入力シート!G353)</f>
        <v/>
      </c>
      <c r="I251" s="298" t="str">
        <f>IF(入力シート!H353="","",入力シート!H353)</f>
        <v/>
      </c>
      <c r="J251" s="299">
        <f>入力シート!F353</f>
        <v>0</v>
      </c>
      <c r="K251" s="299">
        <f t="shared" si="10"/>
        <v>0</v>
      </c>
      <c r="L251" s="232"/>
      <c r="M251" s="299">
        <f>入力シート!I353*1000</f>
        <v>0</v>
      </c>
      <c r="N251" s="279"/>
    </row>
    <row r="252" spans="1:14" s="139" customFormat="1" ht="18.75" customHeight="1">
      <c r="A252" s="454"/>
      <c r="B252" s="296" t="str">
        <f>IF(入力シート!D354="","",入力シート!D354)</f>
        <v/>
      </c>
      <c r="C252" s="463" t="str">
        <f>IF(入力シート!E354="","",入力シート!E354)</f>
        <v/>
      </c>
      <c r="D252" s="464"/>
      <c r="E252" s="170"/>
      <c r="F252" s="298" t="str">
        <f>IF(入力シート!F354="","",入力シート!F354)</f>
        <v/>
      </c>
      <c r="G252" s="170"/>
      <c r="H252" s="298" t="str">
        <f>IF(入力シート!G354="","",入力シート!G354)</f>
        <v/>
      </c>
      <c r="I252" s="298" t="str">
        <f>IF(入力シート!H354="","",入力シート!H354)</f>
        <v/>
      </c>
      <c r="J252" s="299">
        <f>入力シート!F354</f>
        <v>0</v>
      </c>
      <c r="K252" s="299">
        <f t="shared" si="10"/>
        <v>0</v>
      </c>
      <c r="L252" s="232"/>
      <c r="M252" s="299">
        <f>入力シート!I354*1000</f>
        <v>0</v>
      </c>
      <c r="N252" s="279"/>
    </row>
    <row r="253" spans="1:14" s="139" customFormat="1" ht="18.75" customHeight="1">
      <c r="A253" s="454"/>
      <c r="B253" s="296" t="str">
        <f>IF(入力シート!D355="","",入力シート!D355)</f>
        <v/>
      </c>
      <c r="C253" s="463" t="str">
        <f>IF(入力シート!E355="","",入力シート!E355)</f>
        <v/>
      </c>
      <c r="D253" s="464"/>
      <c r="E253" s="297"/>
      <c r="F253" s="298" t="str">
        <f>IF(入力シート!F355="","",入力シート!F355)</f>
        <v/>
      </c>
      <c r="G253" s="170"/>
      <c r="H253" s="298" t="str">
        <f>IF(入力シート!G355="","",入力シート!G355)</f>
        <v/>
      </c>
      <c r="I253" s="298" t="str">
        <f>IF(入力シート!H355="","",入力シート!H355)</f>
        <v/>
      </c>
      <c r="J253" s="299">
        <f>入力シート!F355</f>
        <v>0</v>
      </c>
      <c r="K253" s="299">
        <f t="shared" si="10"/>
        <v>0</v>
      </c>
      <c r="L253" s="232"/>
      <c r="M253" s="299">
        <f>入力シート!I355*1000</f>
        <v>0</v>
      </c>
      <c r="N253" s="279"/>
    </row>
    <row r="254" spans="1:14" s="139" customFormat="1" ht="18.75" customHeight="1">
      <c r="A254" s="454"/>
      <c r="B254" s="296" t="str">
        <f>IF(入力シート!D356="","",入力シート!D356)</f>
        <v/>
      </c>
      <c r="C254" s="463" t="str">
        <f>IF(入力シート!E356="","",入力シート!E356)</f>
        <v/>
      </c>
      <c r="D254" s="464"/>
      <c r="E254" s="170"/>
      <c r="F254" s="298" t="str">
        <f>IF(入力シート!F356="","",入力シート!F356)</f>
        <v/>
      </c>
      <c r="G254" s="170"/>
      <c r="H254" s="298" t="str">
        <f>IF(入力シート!G356="","",入力シート!G356)</f>
        <v/>
      </c>
      <c r="I254" s="298" t="str">
        <f>IF(入力シート!H356="","",入力シート!H356)</f>
        <v/>
      </c>
      <c r="J254" s="299">
        <f>入力シート!F356</f>
        <v>0</v>
      </c>
      <c r="K254" s="299">
        <f t="shared" si="10"/>
        <v>0</v>
      </c>
      <c r="L254" s="232"/>
      <c r="M254" s="299">
        <f>入力シート!I356*1000</f>
        <v>0</v>
      </c>
      <c r="N254" s="279"/>
    </row>
    <row r="255" spans="1:14" s="139" customFormat="1" ht="18.75" customHeight="1">
      <c r="A255" s="454"/>
      <c r="B255" s="296" t="str">
        <f>IF(入力シート!D357="","",入力シート!D357)</f>
        <v/>
      </c>
      <c r="C255" s="463" t="str">
        <f>IF(入力シート!E357="","",入力シート!E357)</f>
        <v/>
      </c>
      <c r="D255" s="464"/>
      <c r="E255" s="170"/>
      <c r="F255" s="298" t="str">
        <f>IF(入力シート!F357="","",入力シート!F357)</f>
        <v/>
      </c>
      <c r="G255" s="170"/>
      <c r="H255" s="298" t="str">
        <f>IF(入力シート!G357="","",入力シート!G357)</f>
        <v/>
      </c>
      <c r="I255" s="298" t="str">
        <f>IF(入力シート!H357="","",入力シート!H357)</f>
        <v/>
      </c>
      <c r="J255" s="299">
        <f>入力シート!F357</f>
        <v>0</v>
      </c>
      <c r="K255" s="299">
        <f t="shared" si="10"/>
        <v>0</v>
      </c>
      <c r="L255" s="232"/>
      <c r="M255" s="299">
        <f>入力シート!I357*1000</f>
        <v>0</v>
      </c>
      <c r="N255" s="279"/>
    </row>
    <row r="256" spans="1:14" s="139" customFormat="1" ht="18.75" customHeight="1">
      <c r="A256" s="454"/>
      <c r="B256" s="296" t="str">
        <f>IF(入力シート!D358="","",入力シート!D358)</f>
        <v/>
      </c>
      <c r="C256" s="463" t="str">
        <f>IF(入力シート!E358="","",入力シート!E358)</f>
        <v/>
      </c>
      <c r="D256" s="464"/>
      <c r="E256" s="170"/>
      <c r="F256" s="298" t="str">
        <f>IF(入力シート!F358="","",入力シート!F358)</f>
        <v/>
      </c>
      <c r="G256" s="170"/>
      <c r="H256" s="298" t="str">
        <f>IF(入力シート!G358="","",入力シート!G358)</f>
        <v/>
      </c>
      <c r="I256" s="298" t="str">
        <f>IF(入力シート!H358="","",入力シート!H358)</f>
        <v/>
      </c>
      <c r="J256" s="299">
        <f>入力シート!F358</f>
        <v>0</v>
      </c>
      <c r="K256" s="299">
        <f t="shared" si="10"/>
        <v>0</v>
      </c>
      <c r="L256" s="232"/>
      <c r="M256" s="299">
        <f>入力シート!I358*1000</f>
        <v>0</v>
      </c>
      <c r="N256" s="279"/>
    </row>
    <row r="257" spans="1:14" s="139" customFormat="1" ht="18.75" customHeight="1">
      <c r="A257" s="454"/>
      <c r="B257" s="296" t="str">
        <f>IF(入力シート!D359="","",入力シート!D359)</f>
        <v/>
      </c>
      <c r="C257" s="463" t="str">
        <f>IF(入力シート!E359="","",入力シート!E359)</f>
        <v/>
      </c>
      <c r="D257" s="464"/>
      <c r="E257" s="297"/>
      <c r="F257" s="298" t="str">
        <f>IF(入力シート!F359="","",入力シート!F359)</f>
        <v/>
      </c>
      <c r="G257" s="170"/>
      <c r="H257" s="298" t="str">
        <f>IF(入力シート!G359="","",入力シート!G359)</f>
        <v/>
      </c>
      <c r="I257" s="298" t="str">
        <f>IF(入力シート!H359="","",入力シート!H359)</f>
        <v/>
      </c>
      <c r="J257" s="299">
        <f>入力シート!F359</f>
        <v>0</v>
      </c>
      <c r="K257" s="299">
        <f t="shared" si="10"/>
        <v>0</v>
      </c>
      <c r="L257" s="232"/>
      <c r="M257" s="299">
        <f>入力シート!I359*1000</f>
        <v>0</v>
      </c>
      <c r="N257" s="279"/>
    </row>
    <row r="258" spans="1:14" s="139" customFormat="1" ht="18.75" customHeight="1">
      <c r="A258" s="454"/>
      <c r="B258" s="296" t="str">
        <f>IF(入力シート!D360="","",入力シート!D360)</f>
        <v/>
      </c>
      <c r="C258" s="463" t="str">
        <f>IF(入力シート!E360="","",入力シート!E360)</f>
        <v/>
      </c>
      <c r="D258" s="464"/>
      <c r="E258" s="170"/>
      <c r="F258" s="298" t="str">
        <f>IF(入力シート!F360="","",入力シート!F360)</f>
        <v/>
      </c>
      <c r="G258" s="170"/>
      <c r="H258" s="298" t="str">
        <f>IF(入力シート!G360="","",入力シート!G360)</f>
        <v/>
      </c>
      <c r="I258" s="298" t="str">
        <f>IF(入力シート!H360="","",入力シート!H360)</f>
        <v/>
      </c>
      <c r="J258" s="299">
        <f>入力シート!F360</f>
        <v>0</v>
      </c>
      <c r="K258" s="299">
        <f>J258*1000</f>
        <v>0</v>
      </c>
      <c r="L258" s="232"/>
      <c r="M258" s="299">
        <f>入力シート!I360*1000</f>
        <v>0</v>
      </c>
      <c r="N258" s="279"/>
    </row>
    <row r="259" spans="1:14" s="139" customFormat="1" ht="18.75" customHeight="1">
      <c r="A259" s="454"/>
      <c r="B259" s="338" t="s">
        <v>207</v>
      </c>
      <c r="C259" s="451" t="str">
        <f>IF(入力シート!E361="","",入力シート!E361)</f>
        <v/>
      </c>
      <c r="D259" s="452"/>
      <c r="E259" s="170"/>
      <c r="F259" s="170"/>
      <c r="G259" s="170"/>
      <c r="H259" s="289" t="str">
        <f>IF(入力シート!G361="","",入力シート!G361)</f>
        <v/>
      </c>
      <c r="I259" s="289" t="str">
        <f>IF(入力シート!H361="","",入力シート!H361)</f>
        <v/>
      </c>
      <c r="J259" s="208"/>
      <c r="K259" s="208"/>
      <c r="L259" s="208"/>
      <c r="M259" s="276">
        <f>入力シート!I361*1000</f>
        <v>0</v>
      </c>
      <c r="N259" s="174"/>
    </row>
    <row r="260" spans="1:14" s="139" customFormat="1" ht="18.75" customHeight="1">
      <c r="A260" s="454"/>
      <c r="B260" s="338" t="s">
        <v>207</v>
      </c>
      <c r="C260" s="451" t="str">
        <f>IF(入力シート!E362="","",入力シート!E362)</f>
        <v/>
      </c>
      <c r="D260" s="452"/>
      <c r="E260" s="170"/>
      <c r="F260" s="170"/>
      <c r="G260" s="170"/>
      <c r="H260" s="289" t="str">
        <f>IF(入力シート!G362="","",入力シート!G362)</f>
        <v/>
      </c>
      <c r="I260" s="289" t="str">
        <f>IF(入力シート!H362="","",入力シート!H362)</f>
        <v/>
      </c>
      <c r="J260" s="208"/>
      <c r="K260" s="208"/>
      <c r="L260" s="208"/>
      <c r="M260" s="276">
        <f>入力シート!I362*1000</f>
        <v>0</v>
      </c>
      <c r="N260" s="174"/>
    </row>
    <row r="261" spans="1:14" s="139" customFormat="1" ht="18.75" customHeight="1">
      <c r="A261" s="454"/>
      <c r="B261" s="338" t="s">
        <v>207</v>
      </c>
      <c r="C261" s="451" t="str">
        <f>IF(入力シート!E363="","",入力シート!E363)</f>
        <v/>
      </c>
      <c r="D261" s="452"/>
      <c r="E261" s="170"/>
      <c r="F261" s="170"/>
      <c r="G261" s="170"/>
      <c r="H261" s="289" t="str">
        <f>IF(入力シート!G363="","",入力シート!G363)</f>
        <v/>
      </c>
      <c r="I261" s="289" t="str">
        <f>IF(入力シート!H363="","",入力シート!H363)</f>
        <v/>
      </c>
      <c r="J261" s="208"/>
      <c r="K261" s="208"/>
      <c r="L261" s="208"/>
      <c r="M261" s="276">
        <f>入力シート!I363*1000</f>
        <v>0</v>
      </c>
      <c r="N261" s="174"/>
    </row>
    <row r="262" spans="1:14" s="139" customFormat="1" ht="18.75" customHeight="1">
      <c r="A262" s="454"/>
      <c r="B262" s="338" t="s">
        <v>207</v>
      </c>
      <c r="C262" s="451" t="str">
        <f>IF(入力シート!E364="","",入力シート!E364)</f>
        <v/>
      </c>
      <c r="D262" s="452"/>
      <c r="E262" s="170"/>
      <c r="F262" s="170"/>
      <c r="G262" s="170"/>
      <c r="H262" s="289" t="str">
        <f>IF(入力シート!G364="","",入力シート!G364)</f>
        <v/>
      </c>
      <c r="I262" s="289" t="str">
        <f>IF(入力シート!H364="","",入力シート!H364)</f>
        <v/>
      </c>
      <c r="J262" s="208"/>
      <c r="K262" s="208"/>
      <c r="L262" s="208"/>
      <c r="M262" s="276">
        <f>入力シート!I364*1000</f>
        <v>0</v>
      </c>
      <c r="N262" s="174"/>
    </row>
    <row r="263" spans="1:14" s="139" customFormat="1" ht="18.75" customHeight="1">
      <c r="A263" s="455"/>
      <c r="B263" s="338" t="s">
        <v>207</v>
      </c>
      <c r="C263" s="451" t="str">
        <f>IF(入力シート!E365="","",入力シート!E365)</f>
        <v/>
      </c>
      <c r="D263" s="452"/>
      <c r="E263" s="170"/>
      <c r="F263" s="170"/>
      <c r="G263" s="170"/>
      <c r="H263" s="289" t="str">
        <f>IF(入力シート!G365="","",入力シート!G365)</f>
        <v/>
      </c>
      <c r="I263" s="289" t="str">
        <f>IF(入力シート!H365="","",入力シート!H365)</f>
        <v/>
      </c>
      <c r="J263" s="208"/>
      <c r="K263" s="208"/>
      <c r="L263" s="208"/>
      <c r="M263" s="276">
        <f>入力シート!I365*1000</f>
        <v>0</v>
      </c>
      <c r="N263" s="174"/>
    </row>
    <row r="264" spans="1:14" s="139" customFormat="1" ht="22.5" customHeight="1">
      <c r="A264" s="458" t="s">
        <v>102</v>
      </c>
      <c r="B264" s="459"/>
      <c r="C264" s="459"/>
      <c r="D264" s="460"/>
      <c r="E264" s="255">
        <f>SUM(E152:E263)</f>
        <v>0</v>
      </c>
      <c r="F264" s="255">
        <f>SUM(F152:F263)</f>
        <v>0</v>
      </c>
      <c r="G264" s="255"/>
      <c r="H264" s="256">
        <f t="shared" ref="H264:L264" si="11">SUM(H152:H263)</f>
        <v>0</v>
      </c>
      <c r="I264" s="256">
        <f t="shared" si="11"/>
        <v>0</v>
      </c>
      <c r="J264" s="255">
        <f t="shared" si="11"/>
        <v>0</v>
      </c>
      <c r="K264" s="255">
        <f t="shared" si="11"/>
        <v>0</v>
      </c>
      <c r="L264" s="255">
        <f t="shared" si="11"/>
        <v>0</v>
      </c>
      <c r="M264" s="255">
        <f>SUM(M152:M263)</f>
        <v>0</v>
      </c>
      <c r="N264" s="257"/>
    </row>
    <row r="265" spans="1:14" s="139" customFormat="1" ht="18.75" customHeight="1">
      <c r="A265" s="300"/>
      <c r="B265" s="300"/>
      <c r="C265" s="300"/>
      <c r="D265" s="300"/>
      <c r="E265" s="301"/>
      <c r="F265" s="301"/>
      <c r="G265" s="301"/>
      <c r="H265" s="302"/>
      <c r="I265" s="302"/>
      <c r="J265" s="301"/>
      <c r="K265" s="301"/>
      <c r="L265" s="301"/>
      <c r="M265" s="301"/>
      <c r="N265" s="303"/>
    </row>
    <row r="266" spans="1:14" s="139" customFormat="1" ht="18" customHeight="1">
      <c r="A266" s="304" t="s">
        <v>74</v>
      </c>
      <c r="B266" s="305"/>
      <c r="C266" s="305"/>
      <c r="D266" s="306"/>
      <c r="E266" s="307"/>
      <c r="F266" s="307"/>
      <c r="G266" s="307"/>
      <c r="H266" s="307"/>
      <c r="I266" s="307"/>
      <c r="J266" s="307"/>
      <c r="K266" s="307"/>
      <c r="L266" s="307"/>
      <c r="M266" s="307"/>
      <c r="N266" s="307"/>
    </row>
    <row r="267" spans="1:14" s="139" customFormat="1" ht="15" customHeight="1">
      <c r="A267" s="478" t="s">
        <v>80</v>
      </c>
      <c r="B267" s="480" t="s">
        <v>33</v>
      </c>
      <c r="C267" s="482" t="s">
        <v>113</v>
      </c>
      <c r="D267" s="483"/>
      <c r="E267" s="158" t="s">
        <v>82</v>
      </c>
      <c r="F267" s="158" t="s">
        <v>114</v>
      </c>
      <c r="G267" s="158" t="s">
        <v>115</v>
      </c>
      <c r="H267" s="486" t="s">
        <v>85</v>
      </c>
      <c r="I267" s="487"/>
      <c r="J267" s="488" t="s">
        <v>86</v>
      </c>
      <c r="K267" s="489"/>
      <c r="L267" s="490"/>
      <c r="M267" s="491" t="s">
        <v>87</v>
      </c>
      <c r="N267" s="478" t="s">
        <v>88</v>
      </c>
    </row>
    <row r="268" spans="1:14" s="139" customFormat="1" ht="33.75" customHeight="1">
      <c r="A268" s="479"/>
      <c r="B268" s="481"/>
      <c r="C268" s="484"/>
      <c r="D268" s="485"/>
      <c r="E268" s="159" t="s">
        <v>116</v>
      </c>
      <c r="F268" s="159" t="s">
        <v>107</v>
      </c>
      <c r="G268" s="159" t="s">
        <v>91</v>
      </c>
      <c r="H268" s="343" t="s">
        <v>117</v>
      </c>
      <c r="I268" s="159" t="s">
        <v>93</v>
      </c>
      <c r="J268" s="160" t="s">
        <v>94</v>
      </c>
      <c r="K268" s="161" t="s">
        <v>95</v>
      </c>
      <c r="L268" s="162" t="s">
        <v>96</v>
      </c>
      <c r="M268" s="492"/>
      <c r="N268" s="479"/>
    </row>
    <row r="269" spans="1:14" s="139" customFormat="1" ht="18.75" customHeight="1">
      <c r="A269" s="441" t="s">
        <v>212</v>
      </c>
      <c r="B269" s="442"/>
      <c r="C269" s="467" t="str">
        <f>IF(入力シート!E370="","",入力シート!E370)</f>
        <v/>
      </c>
      <c r="D269" s="468"/>
      <c r="E269" s="164"/>
      <c r="F269" s="165" t="str">
        <f>IF(入力シート!F370="","",入力シート!F370)</f>
        <v/>
      </c>
      <c r="G269" s="164"/>
      <c r="H269" s="164"/>
      <c r="I269" s="284" t="str">
        <f>IF(入力シート!G370="","",入力シート!G370)</f>
        <v/>
      </c>
      <c r="J269" s="164"/>
      <c r="K269" s="164"/>
      <c r="L269" s="164"/>
      <c r="M269" s="164"/>
      <c r="N269" s="266"/>
    </row>
    <row r="270" spans="1:14" s="139" customFormat="1" ht="18.75" customHeight="1">
      <c r="A270" s="443"/>
      <c r="B270" s="444"/>
      <c r="C270" s="449" t="str">
        <f>IF(入力シート!E371="","",入力シート!E371)</f>
        <v/>
      </c>
      <c r="D270" s="450"/>
      <c r="E270" s="198"/>
      <c r="F270" s="199" t="str">
        <f>IF(入力シート!F371="","",入力シート!F371)</f>
        <v/>
      </c>
      <c r="G270" s="198"/>
      <c r="H270" s="198"/>
      <c r="I270" s="279" t="str">
        <f>IF(入力シート!G371="","",入力シート!G371)</f>
        <v/>
      </c>
      <c r="J270" s="198"/>
      <c r="K270" s="198"/>
      <c r="L270" s="198"/>
      <c r="M270" s="198"/>
      <c r="N270" s="308"/>
    </row>
    <row r="271" spans="1:14" s="139" customFormat="1" ht="18.75" customHeight="1">
      <c r="A271" s="443"/>
      <c r="B271" s="444"/>
      <c r="C271" s="449" t="str">
        <f>IF(入力シート!E372="","",入力シート!E372)</f>
        <v/>
      </c>
      <c r="D271" s="450"/>
      <c r="E271" s="198"/>
      <c r="F271" s="199" t="str">
        <f>IF(入力シート!F372="","",入力シート!F372)</f>
        <v/>
      </c>
      <c r="G271" s="198"/>
      <c r="H271" s="198"/>
      <c r="I271" s="279" t="str">
        <f>IF(入力シート!G372="","",入力シート!G372)</f>
        <v/>
      </c>
      <c r="J271" s="198"/>
      <c r="K271" s="198"/>
      <c r="L271" s="198"/>
      <c r="M271" s="198"/>
      <c r="N271" s="308"/>
    </row>
    <row r="272" spans="1:14" s="139" customFormat="1" ht="18.75" customHeight="1">
      <c r="A272" s="443"/>
      <c r="B272" s="444"/>
      <c r="C272" s="449" t="str">
        <f>IF(入力シート!E373="","",入力シート!E373)</f>
        <v/>
      </c>
      <c r="D272" s="450"/>
      <c r="E272" s="198"/>
      <c r="F272" s="199" t="str">
        <f>IF(入力シート!F373="","",入力シート!F373)</f>
        <v/>
      </c>
      <c r="G272" s="198"/>
      <c r="H272" s="198"/>
      <c r="I272" s="279" t="str">
        <f>IF(入力シート!G373="","",入力シート!G373)</f>
        <v/>
      </c>
      <c r="J272" s="198"/>
      <c r="K272" s="198"/>
      <c r="L272" s="198"/>
      <c r="M272" s="198"/>
      <c r="N272" s="308"/>
    </row>
    <row r="273" spans="1:14" s="139" customFormat="1" ht="18.75" customHeight="1">
      <c r="A273" s="443"/>
      <c r="B273" s="444"/>
      <c r="C273" s="449" t="str">
        <f>IF(入力シート!E374="","",入力シート!E374)</f>
        <v/>
      </c>
      <c r="D273" s="450"/>
      <c r="E273" s="198"/>
      <c r="F273" s="199" t="str">
        <f>IF(入力シート!F374="","",入力シート!F374)</f>
        <v/>
      </c>
      <c r="G273" s="198"/>
      <c r="H273" s="198"/>
      <c r="I273" s="279" t="str">
        <f>IF(入力シート!G374="","",入力シート!G374)</f>
        <v/>
      </c>
      <c r="J273" s="198"/>
      <c r="K273" s="198"/>
      <c r="L273" s="198"/>
      <c r="M273" s="198"/>
      <c r="N273" s="308"/>
    </row>
    <row r="274" spans="1:14" s="139" customFormat="1" ht="18.75" customHeight="1">
      <c r="A274" s="443"/>
      <c r="B274" s="444"/>
      <c r="C274" s="449" t="str">
        <f>IF(入力シート!E375="","",入力シート!E375)</f>
        <v/>
      </c>
      <c r="D274" s="450"/>
      <c r="E274" s="198"/>
      <c r="F274" s="199" t="str">
        <f>IF(入力シート!F375="","",入力シート!F375)</f>
        <v/>
      </c>
      <c r="G274" s="198"/>
      <c r="H274" s="198"/>
      <c r="I274" s="279" t="str">
        <f>IF(入力シート!G375="","",入力シート!G375)</f>
        <v/>
      </c>
      <c r="J274" s="198"/>
      <c r="K274" s="198"/>
      <c r="L274" s="198"/>
      <c r="M274" s="198"/>
      <c r="N274" s="308"/>
    </row>
    <row r="275" spans="1:14" s="139" customFormat="1" ht="18.75" customHeight="1">
      <c r="A275" s="443"/>
      <c r="B275" s="444"/>
      <c r="C275" s="449" t="str">
        <f>IF(入力シート!E376="","",入力シート!E376)</f>
        <v/>
      </c>
      <c r="D275" s="450"/>
      <c r="E275" s="198"/>
      <c r="F275" s="199" t="str">
        <f>IF(入力シート!F376="","",入力シート!F376)</f>
        <v/>
      </c>
      <c r="G275" s="198"/>
      <c r="H275" s="198"/>
      <c r="I275" s="279" t="str">
        <f>IF(入力シート!G376="","",入力シート!G376)</f>
        <v/>
      </c>
      <c r="J275" s="198"/>
      <c r="K275" s="198"/>
      <c r="L275" s="198"/>
      <c r="M275" s="198"/>
      <c r="N275" s="308"/>
    </row>
    <row r="276" spans="1:14" s="139" customFormat="1" ht="18.75" customHeight="1">
      <c r="A276" s="443"/>
      <c r="B276" s="444"/>
      <c r="C276" s="449" t="str">
        <f>IF(入力シート!E377="","",入力シート!E377)</f>
        <v/>
      </c>
      <c r="D276" s="450"/>
      <c r="E276" s="170"/>
      <c r="F276" s="279" t="str">
        <f>IF(入力シート!F377="","",入力シート!F377)</f>
        <v/>
      </c>
      <c r="G276" s="170"/>
      <c r="H276" s="170"/>
      <c r="I276" s="279" t="str">
        <f>IF(入力シート!G377="","",入力シート!G377)</f>
        <v/>
      </c>
      <c r="J276" s="170"/>
      <c r="K276" s="170"/>
      <c r="L276" s="170"/>
      <c r="M276" s="170"/>
      <c r="N276" s="171"/>
    </row>
    <row r="277" spans="1:14" s="139" customFormat="1" ht="18.75" customHeight="1">
      <c r="A277" s="443"/>
      <c r="B277" s="444"/>
      <c r="C277" s="449" t="str">
        <f>IF(入力シート!E378="","",入力シート!E378)</f>
        <v/>
      </c>
      <c r="D277" s="450"/>
      <c r="E277" s="170"/>
      <c r="F277" s="279" t="str">
        <f>IF(入力シート!F378="","",入力シート!F378)</f>
        <v/>
      </c>
      <c r="G277" s="170"/>
      <c r="H277" s="170"/>
      <c r="I277" s="279" t="str">
        <f>IF(入力シート!G378="","",入力シート!G378)</f>
        <v/>
      </c>
      <c r="J277" s="170"/>
      <c r="K277" s="170"/>
      <c r="L277" s="170"/>
      <c r="M277" s="170"/>
      <c r="N277" s="171"/>
    </row>
    <row r="278" spans="1:14" s="139" customFormat="1" ht="18.75" customHeight="1">
      <c r="A278" s="445"/>
      <c r="B278" s="446"/>
      <c r="C278" s="456" t="str">
        <f>IF(入力シート!E379="","",入力シート!E379)</f>
        <v/>
      </c>
      <c r="D278" s="457"/>
      <c r="E278" s="179"/>
      <c r="F278" s="192" t="str">
        <f>IF(入力シート!F379="","",入力シート!F379)</f>
        <v/>
      </c>
      <c r="G278" s="179"/>
      <c r="H278" s="179"/>
      <c r="I278" s="192" t="str">
        <f>IF(入力シート!G379="","",入力シート!G379)</f>
        <v/>
      </c>
      <c r="J278" s="179"/>
      <c r="K278" s="179"/>
      <c r="L278" s="179"/>
      <c r="M278" s="179"/>
      <c r="N278" s="180"/>
    </row>
    <row r="279" spans="1:14" s="139" customFormat="1" ht="18.75" customHeight="1">
      <c r="A279" s="441" t="s">
        <v>213</v>
      </c>
      <c r="B279" s="442"/>
      <c r="C279" s="467" t="str">
        <f>IF(入力シート!E383="","",入力シート!E383)</f>
        <v/>
      </c>
      <c r="D279" s="468"/>
      <c r="E279" s="236"/>
      <c r="F279" s="228" t="str">
        <f>IF(入力シート!F383="","",入力シート!F383)</f>
        <v/>
      </c>
      <c r="G279" s="236"/>
      <c r="H279" s="214" t="str">
        <f>IF(入力シート!G383="","",入力シート!G383)</f>
        <v/>
      </c>
      <c r="I279" s="199" t="str">
        <f>IF(入力シート!H383="","",入力シート!H383)</f>
        <v/>
      </c>
      <c r="J279" s="236"/>
      <c r="K279" s="236"/>
      <c r="L279" s="236"/>
      <c r="M279" s="236"/>
      <c r="N279" s="309"/>
    </row>
    <row r="280" spans="1:14" s="139" customFormat="1" ht="18.75" customHeight="1">
      <c r="A280" s="443"/>
      <c r="B280" s="444"/>
      <c r="C280" s="449" t="str">
        <f>IF(入力シート!E384="","",入力シート!E384)</f>
        <v/>
      </c>
      <c r="D280" s="450"/>
      <c r="E280" s="170"/>
      <c r="F280" s="279" t="str">
        <f>IF(入力シート!F384="","",入力シート!F384)</f>
        <v/>
      </c>
      <c r="G280" s="170"/>
      <c r="H280" s="279" t="str">
        <f>IF(入力シート!G384="","",入力シート!G384)</f>
        <v/>
      </c>
      <c r="I280" s="199" t="str">
        <f>IF(入力シート!H384="","",入力シート!H384)</f>
        <v/>
      </c>
      <c r="J280" s="170"/>
      <c r="K280" s="170"/>
      <c r="L280" s="170"/>
      <c r="M280" s="170"/>
      <c r="N280" s="171"/>
    </row>
    <row r="281" spans="1:14" s="139" customFormat="1" ht="18.75" customHeight="1">
      <c r="A281" s="443"/>
      <c r="B281" s="444"/>
      <c r="C281" s="449" t="str">
        <f>IF(入力シート!E385="","",入力シート!E385)</f>
        <v/>
      </c>
      <c r="D281" s="450"/>
      <c r="E281" s="170"/>
      <c r="F281" s="279" t="str">
        <f>IF(入力シート!F385="","",入力シート!F385)</f>
        <v/>
      </c>
      <c r="G281" s="170"/>
      <c r="H281" s="279" t="str">
        <f>IF(入力シート!G385="","",入力シート!G385)</f>
        <v/>
      </c>
      <c r="I281" s="199" t="str">
        <f>IF(入力シート!H385="","",入力シート!H385)</f>
        <v/>
      </c>
      <c r="J281" s="170"/>
      <c r="K281" s="170"/>
      <c r="L281" s="170"/>
      <c r="M281" s="170"/>
      <c r="N281" s="171"/>
    </row>
    <row r="282" spans="1:14" s="139" customFormat="1" ht="18.75" customHeight="1">
      <c r="A282" s="443"/>
      <c r="B282" s="444"/>
      <c r="C282" s="449" t="str">
        <f>IF(入力シート!E386="","",入力シート!E386)</f>
        <v/>
      </c>
      <c r="D282" s="450"/>
      <c r="E282" s="170"/>
      <c r="F282" s="279" t="str">
        <f>IF(入力シート!F386="","",入力シート!F386)</f>
        <v/>
      </c>
      <c r="G282" s="170"/>
      <c r="H282" s="279" t="str">
        <f>IF(入力シート!G386="","",入力シート!G386)</f>
        <v/>
      </c>
      <c r="I282" s="199" t="str">
        <f>IF(入力シート!H386="","",入力シート!H386)</f>
        <v/>
      </c>
      <c r="J282" s="170"/>
      <c r="K282" s="170"/>
      <c r="L282" s="170"/>
      <c r="M282" s="170"/>
      <c r="N282" s="171"/>
    </row>
    <row r="283" spans="1:14" s="139" customFormat="1" ht="18.75" customHeight="1">
      <c r="A283" s="443"/>
      <c r="B283" s="444"/>
      <c r="C283" s="449" t="str">
        <f>IF(入力シート!E387="","",入力シート!E387)</f>
        <v/>
      </c>
      <c r="D283" s="450"/>
      <c r="E283" s="170"/>
      <c r="F283" s="279" t="str">
        <f>IF(入力シート!F387="","",入力シート!F387)</f>
        <v/>
      </c>
      <c r="G283" s="170"/>
      <c r="H283" s="279" t="str">
        <f>IF(入力シート!G387="","",入力シート!G387)</f>
        <v/>
      </c>
      <c r="I283" s="199" t="str">
        <f>IF(入力シート!H387="","",入力シート!H387)</f>
        <v/>
      </c>
      <c r="J283" s="170"/>
      <c r="K283" s="170"/>
      <c r="L283" s="170"/>
      <c r="M283" s="170"/>
      <c r="N283" s="171"/>
    </row>
    <row r="284" spans="1:14" s="139" customFormat="1" ht="18.75" customHeight="1">
      <c r="A284" s="443"/>
      <c r="B284" s="444"/>
      <c r="C284" s="449" t="str">
        <f>IF(入力シート!E388="","",入力シート!E388)</f>
        <v/>
      </c>
      <c r="D284" s="450"/>
      <c r="E284" s="170"/>
      <c r="F284" s="279" t="str">
        <f>IF(入力シート!F388="","",入力シート!F388)</f>
        <v/>
      </c>
      <c r="G284" s="170"/>
      <c r="H284" s="279" t="str">
        <f>IF(入力シート!G388="","",入力シート!G388)</f>
        <v/>
      </c>
      <c r="I284" s="199" t="str">
        <f>IF(入力シート!H388="","",入力シート!H388)</f>
        <v/>
      </c>
      <c r="J284" s="170"/>
      <c r="K284" s="170"/>
      <c r="L284" s="170"/>
      <c r="M284" s="170"/>
      <c r="N284" s="171"/>
    </row>
    <row r="285" spans="1:14" s="139" customFormat="1" ht="18.75" customHeight="1">
      <c r="A285" s="443"/>
      <c r="B285" s="444"/>
      <c r="C285" s="449" t="str">
        <f>IF(入力シート!E389="","",入力シート!E389)</f>
        <v/>
      </c>
      <c r="D285" s="450"/>
      <c r="E285" s="170"/>
      <c r="F285" s="279" t="str">
        <f>IF(入力シート!F389="","",入力シート!F389)</f>
        <v/>
      </c>
      <c r="G285" s="170"/>
      <c r="H285" s="279" t="str">
        <f>IF(入力シート!G389="","",入力シート!G389)</f>
        <v/>
      </c>
      <c r="I285" s="199" t="str">
        <f>IF(入力シート!H389="","",入力シート!H389)</f>
        <v/>
      </c>
      <c r="J285" s="170"/>
      <c r="K285" s="170"/>
      <c r="L285" s="170"/>
      <c r="M285" s="170"/>
      <c r="N285" s="171"/>
    </row>
    <row r="286" spans="1:14" s="139" customFormat="1" ht="18.75" customHeight="1">
      <c r="A286" s="443"/>
      <c r="B286" s="444"/>
      <c r="C286" s="449" t="str">
        <f>IF(入力シート!E390="","",入力シート!E390)</f>
        <v/>
      </c>
      <c r="D286" s="450"/>
      <c r="E286" s="170"/>
      <c r="F286" s="279" t="str">
        <f>IF(入力シート!F390="","",入力シート!F390)</f>
        <v/>
      </c>
      <c r="G286" s="170"/>
      <c r="H286" s="279" t="str">
        <f>IF(入力シート!G390="","",入力シート!G390)</f>
        <v/>
      </c>
      <c r="I286" s="199" t="str">
        <f>IF(入力シート!H390="","",入力シート!H390)</f>
        <v/>
      </c>
      <c r="J286" s="170"/>
      <c r="K286" s="170"/>
      <c r="L286" s="170"/>
      <c r="M286" s="170"/>
      <c r="N286" s="171"/>
    </row>
    <row r="287" spans="1:14" s="139" customFormat="1" ht="18.75" customHeight="1">
      <c r="A287" s="443"/>
      <c r="B287" s="444"/>
      <c r="C287" s="449" t="str">
        <f>IF(入力シート!E391="","",入力シート!E391)</f>
        <v/>
      </c>
      <c r="D287" s="450"/>
      <c r="E287" s="170"/>
      <c r="F287" s="279" t="str">
        <f>IF(入力シート!F391="","",入力シート!F391)</f>
        <v/>
      </c>
      <c r="G287" s="170"/>
      <c r="H287" s="279" t="str">
        <f>IF(入力シート!G391="","",入力シート!G391)</f>
        <v/>
      </c>
      <c r="I287" s="199" t="str">
        <f>IF(入力シート!H391="","",入力シート!H391)</f>
        <v/>
      </c>
      <c r="J287" s="170"/>
      <c r="K287" s="170"/>
      <c r="L287" s="170"/>
      <c r="M287" s="170"/>
      <c r="N287" s="171"/>
    </row>
    <row r="288" spans="1:14" s="139" customFormat="1" ht="18.75" customHeight="1">
      <c r="A288" s="443"/>
      <c r="B288" s="444"/>
      <c r="C288" s="449" t="str">
        <f>IF(入力シート!E392="","",入力シート!E392)</f>
        <v/>
      </c>
      <c r="D288" s="450"/>
      <c r="E288" s="170"/>
      <c r="F288" s="279" t="str">
        <f>IF(入力シート!F392="","",入力シート!F392)</f>
        <v/>
      </c>
      <c r="G288" s="170"/>
      <c r="H288" s="279" t="str">
        <f>IF(入力シート!G392="","",入力シート!G392)</f>
        <v/>
      </c>
      <c r="I288" s="199" t="str">
        <f>IF(入力シート!H392="","",入力シート!H392)</f>
        <v/>
      </c>
      <c r="J288" s="170"/>
      <c r="K288" s="170"/>
      <c r="L288" s="170"/>
      <c r="M288" s="170"/>
      <c r="N288" s="171"/>
    </row>
    <row r="289" spans="1:14" s="139" customFormat="1" ht="18.75" customHeight="1">
      <c r="A289" s="443"/>
      <c r="B289" s="444"/>
      <c r="C289" s="449" t="str">
        <f>IF(入力シート!E393="","",入力シート!E393)</f>
        <v/>
      </c>
      <c r="D289" s="450"/>
      <c r="E289" s="170"/>
      <c r="F289" s="279" t="str">
        <f>IF(入力シート!F393="","",入力シート!F393)</f>
        <v/>
      </c>
      <c r="G289" s="170"/>
      <c r="H289" s="279" t="str">
        <f>IF(入力シート!G393="","",入力シート!G393)</f>
        <v/>
      </c>
      <c r="I289" s="199" t="str">
        <f>IF(入力シート!H393="","",入力シート!H393)</f>
        <v/>
      </c>
      <c r="J289" s="170"/>
      <c r="K289" s="170"/>
      <c r="L289" s="170"/>
      <c r="M289" s="170"/>
      <c r="N289" s="171"/>
    </row>
    <row r="290" spans="1:14" s="139" customFormat="1" ht="18.75" customHeight="1">
      <c r="A290" s="443"/>
      <c r="B290" s="444"/>
      <c r="C290" s="449" t="str">
        <f>IF(入力シート!E394="","",入力シート!E394)</f>
        <v/>
      </c>
      <c r="D290" s="450"/>
      <c r="E290" s="170"/>
      <c r="F290" s="279" t="str">
        <f>IF(入力シート!F394="","",入力シート!F394)</f>
        <v/>
      </c>
      <c r="G290" s="170"/>
      <c r="H290" s="279" t="str">
        <f>IF(入力シート!G394="","",入力シート!G394)</f>
        <v/>
      </c>
      <c r="I290" s="199" t="str">
        <f>IF(入力シート!H394="","",入力シート!H394)</f>
        <v/>
      </c>
      <c r="J290" s="170"/>
      <c r="K290" s="170"/>
      <c r="L290" s="170"/>
      <c r="M290" s="170"/>
      <c r="N290" s="171"/>
    </row>
    <row r="291" spans="1:14" s="139" customFormat="1" ht="18.75" customHeight="1">
      <c r="A291" s="443"/>
      <c r="B291" s="444"/>
      <c r="C291" s="449" t="str">
        <f>IF(入力シート!E395="","",入力シート!E395)</f>
        <v/>
      </c>
      <c r="D291" s="450"/>
      <c r="E291" s="170"/>
      <c r="F291" s="279" t="str">
        <f>IF(入力シート!F395="","",入力シート!F395)</f>
        <v/>
      </c>
      <c r="G291" s="170"/>
      <c r="H291" s="279" t="str">
        <f>IF(入力シート!G395="","",入力シート!G395)</f>
        <v/>
      </c>
      <c r="I291" s="199" t="str">
        <f>IF(入力シート!H395="","",入力シート!H395)</f>
        <v/>
      </c>
      <c r="J291" s="170"/>
      <c r="K291" s="170"/>
      <c r="L291" s="170"/>
      <c r="M291" s="170"/>
      <c r="N291" s="171"/>
    </row>
    <row r="292" spans="1:14" s="139" customFormat="1" ht="18.75" customHeight="1">
      <c r="A292" s="443"/>
      <c r="B292" s="444"/>
      <c r="C292" s="449" t="str">
        <f>IF(入力シート!E396="","",入力シート!E396)</f>
        <v/>
      </c>
      <c r="D292" s="450"/>
      <c r="E292" s="170"/>
      <c r="F292" s="279" t="str">
        <f>IF(入力シート!F396="","",入力シート!F396)</f>
        <v/>
      </c>
      <c r="G292" s="170"/>
      <c r="H292" s="279" t="str">
        <f>IF(入力シート!G396="","",入力シート!G396)</f>
        <v/>
      </c>
      <c r="I292" s="199" t="str">
        <f>IF(入力シート!H396="","",入力シート!H396)</f>
        <v/>
      </c>
      <c r="J292" s="170"/>
      <c r="K292" s="170"/>
      <c r="L292" s="170"/>
      <c r="M292" s="170"/>
      <c r="N292" s="171"/>
    </row>
    <row r="293" spans="1:14" s="139" customFormat="1" ht="18.75" customHeight="1">
      <c r="A293" s="445"/>
      <c r="B293" s="446"/>
      <c r="C293" s="471" t="str">
        <f>IF(入力シート!E397="","",入力シート!E397)</f>
        <v/>
      </c>
      <c r="D293" s="472"/>
      <c r="E293" s="170"/>
      <c r="F293" s="279" t="str">
        <f>IF(入力シート!F397="","",入力シート!F397)</f>
        <v/>
      </c>
      <c r="G293" s="170"/>
      <c r="H293" s="214" t="str">
        <f>IF(入力シート!G397="","",入力シート!G397)</f>
        <v/>
      </c>
      <c r="I293" s="199" t="str">
        <f>IF(入力シート!H397="","",入力シート!H397)</f>
        <v/>
      </c>
      <c r="J293" s="170"/>
      <c r="K293" s="170"/>
      <c r="L293" s="170"/>
      <c r="M293" s="170"/>
      <c r="N293" s="171"/>
    </row>
    <row r="294" spans="1:14" s="139" customFormat="1" ht="18.75" customHeight="1">
      <c r="A294" s="453" t="s">
        <v>214</v>
      </c>
      <c r="B294" s="473" t="s">
        <v>216</v>
      </c>
      <c r="C294" s="467" t="str">
        <f>IF(入力シート!E401="","",入力シート!E401)</f>
        <v/>
      </c>
      <c r="D294" s="468"/>
      <c r="E294" s="164"/>
      <c r="F294" s="165" t="str">
        <f>IF(入力シート!F401="","",入力シート!F401)</f>
        <v/>
      </c>
      <c r="G294" s="164"/>
      <c r="H294" s="228" t="str">
        <f>IF(入力シート!G401="","",入力シート!G401)</f>
        <v/>
      </c>
      <c r="I294" s="228" t="str">
        <f>IF(入力シート!H401="","",入力シート!H401)</f>
        <v/>
      </c>
      <c r="J294" s="164"/>
      <c r="K294" s="164"/>
      <c r="L294" s="164"/>
      <c r="M294" s="164"/>
      <c r="N294" s="266"/>
    </row>
    <row r="295" spans="1:14" s="139" customFormat="1" ht="18.75" customHeight="1">
      <c r="A295" s="454"/>
      <c r="B295" s="474"/>
      <c r="C295" s="449" t="str">
        <f>IF(入力シート!E402="","",入力シート!E402)</f>
        <v/>
      </c>
      <c r="D295" s="450"/>
      <c r="E295" s="247"/>
      <c r="F295" s="199" t="str">
        <f>IF(入力シート!F402="","",入力シート!F402)</f>
        <v/>
      </c>
      <c r="G295" s="247"/>
      <c r="H295" s="284" t="str">
        <f>IF(入力シート!G402="","",入力シート!G402)</f>
        <v/>
      </c>
      <c r="I295" s="284" t="str">
        <f>IF(入力シート!H402="","",入力シート!H402)</f>
        <v/>
      </c>
      <c r="J295" s="247"/>
      <c r="K295" s="247"/>
      <c r="L295" s="247"/>
      <c r="M295" s="247"/>
      <c r="N295" s="344"/>
    </row>
    <row r="296" spans="1:14" s="139" customFormat="1" ht="18.75" customHeight="1">
      <c r="A296" s="454"/>
      <c r="B296" s="474"/>
      <c r="C296" s="449" t="str">
        <f>IF(入力シート!E403="","",入力シート!E403)</f>
        <v/>
      </c>
      <c r="D296" s="450"/>
      <c r="E296" s="247"/>
      <c r="F296" s="199" t="str">
        <f>IF(入力シート!F403="","",入力シート!F403)</f>
        <v/>
      </c>
      <c r="G296" s="247"/>
      <c r="H296" s="279" t="str">
        <f>IF(入力シート!G403="","",入力シート!G403)</f>
        <v/>
      </c>
      <c r="I296" s="279" t="str">
        <f>IF(入力シート!H403="","",入力シート!H403)</f>
        <v/>
      </c>
      <c r="J296" s="247"/>
      <c r="K296" s="247"/>
      <c r="L296" s="247"/>
      <c r="M296" s="247"/>
      <c r="N296" s="344"/>
    </row>
    <row r="297" spans="1:14" s="139" customFormat="1" ht="18.75" customHeight="1">
      <c r="A297" s="454"/>
      <c r="B297" s="474"/>
      <c r="C297" s="449" t="str">
        <f>IF(入力シート!E404="","",入力シート!E404)</f>
        <v/>
      </c>
      <c r="D297" s="450"/>
      <c r="E297" s="247"/>
      <c r="F297" s="279" t="str">
        <f>IF(入力シート!F404="","",入力シート!F404)</f>
        <v/>
      </c>
      <c r="G297" s="247"/>
      <c r="H297" s="279" t="str">
        <f>IF(入力シート!G404="","",入力シート!G404)</f>
        <v/>
      </c>
      <c r="I297" s="279" t="str">
        <f>IF(入力シート!H404="","",入力シート!H404)</f>
        <v/>
      </c>
      <c r="J297" s="247"/>
      <c r="K297" s="247"/>
      <c r="L297" s="247"/>
      <c r="M297" s="247"/>
      <c r="N297" s="344"/>
    </row>
    <row r="298" spans="1:14" s="139" customFormat="1" ht="18.75" customHeight="1">
      <c r="A298" s="454"/>
      <c r="B298" s="475"/>
      <c r="C298" s="449" t="str">
        <f>IF(入力シート!E405="","",入力シート!E405)</f>
        <v/>
      </c>
      <c r="D298" s="450"/>
      <c r="E298" s="170"/>
      <c r="F298" s="279" t="str">
        <f>IF(入力シート!F405="","",入力シート!F405)</f>
        <v/>
      </c>
      <c r="G298" s="170"/>
      <c r="H298" s="279" t="str">
        <f>IF(入力シート!G405="","",入力シート!G405)</f>
        <v/>
      </c>
      <c r="I298" s="279" t="str">
        <f>IF(入力シート!H405="","",入力シート!H405)</f>
        <v/>
      </c>
      <c r="J298" s="170"/>
      <c r="K298" s="170"/>
      <c r="L298" s="170"/>
      <c r="M298" s="170"/>
      <c r="N298" s="171"/>
    </row>
    <row r="299" spans="1:14" s="139" customFormat="1" ht="18.75" customHeight="1">
      <c r="A299" s="454"/>
      <c r="B299" s="476" t="s">
        <v>217</v>
      </c>
      <c r="C299" s="449" t="str">
        <f>IF(入力シート!E406="","",入力シート!E406)</f>
        <v/>
      </c>
      <c r="D299" s="450"/>
      <c r="E299" s="170"/>
      <c r="F299" s="279" t="str">
        <f>IF(入力シート!F406="","",入力シート!F406)</f>
        <v/>
      </c>
      <c r="G299" s="170"/>
      <c r="H299" s="279" t="str">
        <f>IF(入力シート!G406="","",入力シート!G406)</f>
        <v/>
      </c>
      <c r="I299" s="279" t="str">
        <f>IF(入力シート!H406="","",入力シート!H406)</f>
        <v/>
      </c>
      <c r="J299" s="170"/>
      <c r="K299" s="170"/>
      <c r="L299" s="170"/>
      <c r="M299" s="170"/>
      <c r="N299" s="171"/>
    </row>
    <row r="300" spans="1:14" s="139" customFormat="1" ht="18.75" customHeight="1">
      <c r="A300" s="454"/>
      <c r="B300" s="474"/>
      <c r="C300" s="449" t="str">
        <f>IF(入力シート!E407="","",入力シート!E407)</f>
        <v/>
      </c>
      <c r="D300" s="450"/>
      <c r="E300" s="170"/>
      <c r="F300" s="279" t="str">
        <f>IF(入力シート!F407="","",入力シート!F407)</f>
        <v/>
      </c>
      <c r="G300" s="170"/>
      <c r="H300" s="279" t="str">
        <f>IF(入力シート!G407="","",入力シート!G407)</f>
        <v/>
      </c>
      <c r="I300" s="279" t="str">
        <f>IF(入力シート!H407="","",入力シート!H407)</f>
        <v/>
      </c>
      <c r="J300" s="170"/>
      <c r="K300" s="170"/>
      <c r="L300" s="170"/>
      <c r="M300" s="170"/>
      <c r="N300" s="171"/>
    </row>
    <row r="301" spans="1:14" s="139" customFormat="1" ht="18.75" customHeight="1">
      <c r="A301" s="454"/>
      <c r="B301" s="474"/>
      <c r="C301" s="449" t="str">
        <f>IF(入力シート!E408="","",入力シート!E408)</f>
        <v/>
      </c>
      <c r="D301" s="450"/>
      <c r="E301" s="170"/>
      <c r="F301" s="279" t="str">
        <f>IF(入力シート!F408="","",入力シート!F408)</f>
        <v/>
      </c>
      <c r="G301" s="170"/>
      <c r="H301" s="279" t="str">
        <f>IF(入力シート!G408="","",入力シート!G408)</f>
        <v/>
      </c>
      <c r="I301" s="279" t="str">
        <f>IF(入力シート!H408="","",入力シート!H408)</f>
        <v/>
      </c>
      <c r="J301" s="170"/>
      <c r="K301" s="170"/>
      <c r="L301" s="170"/>
      <c r="M301" s="170"/>
      <c r="N301" s="171"/>
    </row>
    <row r="302" spans="1:14" s="139" customFormat="1" ht="18.75" customHeight="1">
      <c r="A302" s="454"/>
      <c r="B302" s="474"/>
      <c r="C302" s="449" t="str">
        <f>IF(入力シート!E409="","",入力シート!E409)</f>
        <v/>
      </c>
      <c r="D302" s="450"/>
      <c r="E302" s="170"/>
      <c r="F302" s="279" t="str">
        <f>IF(入力シート!F409="","",入力シート!F409)</f>
        <v/>
      </c>
      <c r="G302" s="170"/>
      <c r="H302" s="279" t="str">
        <f>IF(入力シート!G409="","",入力シート!G409)</f>
        <v/>
      </c>
      <c r="I302" s="279" t="str">
        <f>IF(入力シート!H409="","",入力シート!H409)</f>
        <v/>
      </c>
      <c r="J302" s="170"/>
      <c r="K302" s="170"/>
      <c r="L302" s="170"/>
      <c r="M302" s="170"/>
      <c r="N302" s="171"/>
    </row>
    <row r="303" spans="1:14" s="139" customFormat="1" ht="18.75" customHeight="1">
      <c r="A303" s="455"/>
      <c r="B303" s="477"/>
      <c r="C303" s="469" t="str">
        <f>IF(入力シート!E410="","",入力シート!E410)</f>
        <v/>
      </c>
      <c r="D303" s="470"/>
      <c r="E303" s="198"/>
      <c r="F303" s="199" t="str">
        <f>IF(入力シート!F410="","",入力シート!F410)</f>
        <v/>
      </c>
      <c r="G303" s="198"/>
      <c r="H303" s="199" t="str">
        <f>IF(入力シート!G410="","",入力シート!G410)</f>
        <v/>
      </c>
      <c r="I303" s="199" t="str">
        <f>IF(入力シート!H410="","",入力シート!H410)</f>
        <v/>
      </c>
      <c r="J303" s="198"/>
      <c r="K303" s="198"/>
      <c r="L303" s="198"/>
      <c r="M303" s="198"/>
      <c r="N303" s="308"/>
    </row>
    <row r="304" spans="1:14" s="139" customFormat="1" ht="18.75" customHeight="1">
      <c r="A304" s="441" t="s">
        <v>209</v>
      </c>
      <c r="B304" s="442"/>
      <c r="C304" s="447" t="str">
        <f>IF(入力シート!E414="","",入力シート!E414)</f>
        <v/>
      </c>
      <c r="D304" s="448"/>
      <c r="E304" s="236"/>
      <c r="F304" s="228" t="str">
        <f>IF(入力シート!F414="","",入力シート!F414)</f>
        <v/>
      </c>
      <c r="G304" s="236"/>
      <c r="H304" s="228" t="str">
        <f>IF(入力シート!G414="","",入力シート!G414)</f>
        <v/>
      </c>
      <c r="I304" s="228" t="str">
        <f>IF(入力シート!H414="","",入力シート!H414)</f>
        <v/>
      </c>
      <c r="J304" s="236"/>
      <c r="K304" s="236"/>
      <c r="L304" s="236"/>
      <c r="M304" s="236"/>
      <c r="N304" s="309"/>
    </row>
    <row r="305" spans="1:14" s="139" customFormat="1" ht="18.75" customHeight="1">
      <c r="A305" s="443"/>
      <c r="B305" s="444"/>
      <c r="C305" s="449" t="str">
        <f>IF(入力シート!E415="","",入力シート!E415)</f>
        <v/>
      </c>
      <c r="D305" s="450"/>
      <c r="E305" s="170"/>
      <c r="F305" s="279" t="str">
        <f>IF(入力シート!F415="","",入力シート!F415)</f>
        <v/>
      </c>
      <c r="G305" s="170"/>
      <c r="H305" s="279" t="str">
        <f>IF(入力シート!G415="","",入力シート!G415)</f>
        <v/>
      </c>
      <c r="I305" s="279" t="str">
        <f>IF(入力シート!H415="","",入力シート!H415)</f>
        <v/>
      </c>
      <c r="J305" s="170"/>
      <c r="K305" s="170"/>
      <c r="L305" s="170"/>
      <c r="M305" s="170"/>
      <c r="N305" s="171"/>
    </row>
    <row r="306" spans="1:14" s="139" customFormat="1" ht="18.75" customHeight="1">
      <c r="A306" s="443"/>
      <c r="B306" s="444"/>
      <c r="C306" s="449" t="str">
        <f>IF(入力シート!E416="","",入力シート!E416)</f>
        <v/>
      </c>
      <c r="D306" s="450"/>
      <c r="E306" s="170"/>
      <c r="F306" s="279" t="str">
        <f>IF(入力シート!F416="","",入力シート!F416)</f>
        <v/>
      </c>
      <c r="G306" s="170"/>
      <c r="H306" s="279" t="str">
        <f>IF(入力シート!G416="","",入力シート!G416)</f>
        <v/>
      </c>
      <c r="I306" s="279" t="str">
        <f>IF(入力シート!H416="","",入力シート!H416)</f>
        <v/>
      </c>
      <c r="J306" s="170"/>
      <c r="K306" s="170"/>
      <c r="L306" s="170"/>
      <c r="M306" s="170"/>
      <c r="N306" s="171"/>
    </row>
    <row r="307" spans="1:14" s="139" customFormat="1" ht="18.75" customHeight="1">
      <c r="A307" s="443"/>
      <c r="B307" s="444"/>
      <c r="C307" s="449" t="str">
        <f>IF(入力シート!E417="","",入力シート!E417)</f>
        <v/>
      </c>
      <c r="D307" s="450"/>
      <c r="E307" s="170"/>
      <c r="F307" s="279" t="str">
        <f>IF(入力シート!F417="","",入力シート!F417)</f>
        <v/>
      </c>
      <c r="G307" s="170"/>
      <c r="H307" s="279" t="str">
        <f>IF(入力シート!G417="","",入力シート!G417)</f>
        <v/>
      </c>
      <c r="I307" s="279" t="str">
        <f>IF(入力シート!H417="","",入力シート!H417)</f>
        <v/>
      </c>
      <c r="J307" s="170"/>
      <c r="K307" s="170"/>
      <c r="L307" s="170"/>
      <c r="M307" s="170"/>
      <c r="N307" s="171"/>
    </row>
    <row r="308" spans="1:14" s="139" customFormat="1" ht="18.75" customHeight="1">
      <c r="A308" s="445"/>
      <c r="B308" s="446"/>
      <c r="C308" s="449" t="str">
        <f>IF(入力シート!E418="","",入力シート!E418)</f>
        <v/>
      </c>
      <c r="D308" s="450"/>
      <c r="E308" s="170"/>
      <c r="F308" s="214" t="str">
        <f>IF(入力シート!F418="","",入力シート!F418)</f>
        <v/>
      </c>
      <c r="G308" s="170"/>
      <c r="H308" s="214" t="str">
        <f>IF(入力シート!G418="","",入力シート!G418)</f>
        <v/>
      </c>
      <c r="I308" s="214" t="str">
        <f>IF(入力シート!H418="","",入力シート!H418)</f>
        <v/>
      </c>
      <c r="J308" s="170"/>
      <c r="K308" s="170"/>
      <c r="L308" s="170"/>
      <c r="M308" s="170"/>
      <c r="N308" s="171"/>
    </row>
    <row r="309" spans="1:14" s="258" customFormat="1" ht="22.5" customHeight="1">
      <c r="A309" s="458" t="s">
        <v>102</v>
      </c>
      <c r="B309" s="459"/>
      <c r="C309" s="459"/>
      <c r="D309" s="460"/>
      <c r="E309" s="255"/>
      <c r="F309" s="255">
        <f>SUM(F269:F308)</f>
        <v>0</v>
      </c>
      <c r="G309" s="255"/>
      <c r="H309" s="256">
        <f>SUM(H279:H308)</f>
        <v>0</v>
      </c>
      <c r="I309" s="256">
        <f>SUM(I269:I308)</f>
        <v>0</v>
      </c>
      <c r="J309" s="255"/>
      <c r="K309" s="255"/>
      <c r="L309" s="255"/>
      <c r="M309" s="255"/>
      <c r="N309" s="257"/>
    </row>
    <row r="310" spans="1:14" s="139" customFormat="1" ht="18.75" customHeight="1">
      <c r="A310" s="4"/>
      <c r="B310" s="149"/>
      <c r="C310" s="149"/>
      <c r="D310" s="149"/>
      <c r="E310" s="4"/>
      <c r="F310" s="4"/>
      <c r="G310" s="4"/>
      <c r="H310" s="4"/>
      <c r="I310" s="4"/>
      <c r="J310" s="4"/>
      <c r="K310" s="4"/>
      <c r="L310" s="4"/>
      <c r="M310" s="4"/>
      <c r="N310" s="4"/>
    </row>
    <row r="311" spans="1:14" s="139" customFormat="1">
      <c r="B311" s="310"/>
      <c r="C311" s="310"/>
      <c r="D311" s="310"/>
    </row>
    <row r="312" spans="1:14" s="139" customFormat="1">
      <c r="B312" s="310"/>
      <c r="C312" s="310"/>
      <c r="D312" s="310"/>
    </row>
    <row r="313" spans="1:14" s="139" customFormat="1">
      <c r="B313" s="310"/>
      <c r="C313" s="310"/>
      <c r="D313" s="310"/>
    </row>
    <row r="314" spans="1:14" s="139" customFormat="1">
      <c r="B314" s="310"/>
      <c r="C314" s="310"/>
      <c r="D314" s="310"/>
    </row>
    <row r="315" spans="1:14" s="139" customFormat="1">
      <c r="B315" s="310"/>
      <c r="C315" s="310"/>
      <c r="D315" s="310"/>
    </row>
    <row r="316" spans="1:14" s="139" customFormat="1">
      <c r="B316" s="310"/>
      <c r="C316" s="310"/>
      <c r="D316" s="310"/>
    </row>
    <row r="317" spans="1:14" s="139" customFormat="1">
      <c r="B317" s="310"/>
      <c r="C317" s="310"/>
      <c r="D317" s="310"/>
    </row>
    <row r="318" spans="1:14">
      <c r="A318" s="139"/>
      <c r="B318" s="310"/>
      <c r="C318" s="310"/>
      <c r="D318" s="310"/>
      <c r="E318" s="139"/>
      <c r="F318" s="139"/>
      <c r="G318" s="139"/>
      <c r="H318" s="139"/>
      <c r="I318" s="139"/>
      <c r="J318" s="139"/>
      <c r="K318" s="139"/>
      <c r="L318" s="139"/>
      <c r="M318" s="139"/>
      <c r="N318" s="139"/>
    </row>
  </sheetData>
  <mergeCells count="345">
    <mergeCell ref="C288:D288"/>
    <mergeCell ref="C289:D289"/>
    <mergeCell ref="C290:D290"/>
    <mergeCell ref="C292:D292"/>
    <mergeCell ref="C295:D295"/>
    <mergeCell ref="C296:D296"/>
    <mergeCell ref="C300:D300"/>
    <mergeCell ref="C301:D301"/>
    <mergeCell ref="C306:D306"/>
    <mergeCell ref="A309:D309"/>
    <mergeCell ref="A1:N1"/>
    <mergeCell ref="A3:A4"/>
    <mergeCell ref="B3:B4"/>
    <mergeCell ref="D5:N7"/>
    <mergeCell ref="A10:A11"/>
    <mergeCell ref="B10:B11"/>
    <mergeCell ref="C10:D11"/>
    <mergeCell ref="H10:I10"/>
    <mergeCell ref="J10:L10"/>
    <mergeCell ref="M10:M11"/>
    <mergeCell ref="N10:N11"/>
    <mergeCell ref="A12:A29"/>
    <mergeCell ref="C12:D12"/>
    <mergeCell ref="C13:D13"/>
    <mergeCell ref="C14:D14"/>
    <mergeCell ref="C15:D15"/>
    <mergeCell ref="C16:D16"/>
    <mergeCell ref="C17:D17"/>
    <mergeCell ref="C18:D18"/>
    <mergeCell ref="C19:D19"/>
    <mergeCell ref="C26:D26"/>
    <mergeCell ref="C27:D27"/>
    <mergeCell ref="C28:D28"/>
    <mergeCell ref="C29:D29"/>
    <mergeCell ref="C42:D42"/>
    <mergeCell ref="C43:D43"/>
    <mergeCell ref="C44:D44"/>
    <mergeCell ref="C20:D20"/>
    <mergeCell ref="C21:D21"/>
    <mergeCell ref="C22:D22"/>
    <mergeCell ref="C23:D23"/>
    <mergeCell ref="C24:D24"/>
    <mergeCell ref="C25:D25"/>
    <mergeCell ref="C45:D45"/>
    <mergeCell ref="C46:D46"/>
    <mergeCell ref="C47:D47"/>
    <mergeCell ref="C33:D33"/>
    <mergeCell ref="A34:A52"/>
    <mergeCell ref="C34:D34"/>
    <mergeCell ref="C35:D35"/>
    <mergeCell ref="C36:D36"/>
    <mergeCell ref="C37:D37"/>
    <mergeCell ref="C38:D38"/>
    <mergeCell ref="C39:D39"/>
    <mergeCell ref="C40:D40"/>
    <mergeCell ref="C41:D41"/>
    <mergeCell ref="C48:D48"/>
    <mergeCell ref="C49:D49"/>
    <mergeCell ref="C50:D50"/>
    <mergeCell ref="C51:D51"/>
    <mergeCell ref="C52:D52"/>
    <mergeCell ref="A30:A33"/>
    <mergeCell ref="B30:B31"/>
    <mergeCell ref="C30:D30"/>
    <mergeCell ref="C31:D31"/>
    <mergeCell ref="B32:B33"/>
    <mergeCell ref="C32:D32"/>
    <mergeCell ref="A53:A68"/>
    <mergeCell ref="C53:D53"/>
    <mergeCell ref="C54:D54"/>
    <mergeCell ref="C55:D55"/>
    <mergeCell ref="C56:D56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78:D78"/>
    <mergeCell ref="C79:D79"/>
    <mergeCell ref="C80:D80"/>
    <mergeCell ref="C81:D81"/>
    <mergeCell ref="C82:D82"/>
    <mergeCell ref="C83:D83"/>
    <mergeCell ref="A69:A103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90:D90"/>
    <mergeCell ref="C91:D91"/>
    <mergeCell ref="C92:D92"/>
    <mergeCell ref="C93:D93"/>
    <mergeCell ref="C94:D94"/>
    <mergeCell ref="C95:D95"/>
    <mergeCell ref="C84:D84"/>
    <mergeCell ref="C85:D85"/>
    <mergeCell ref="C86:D86"/>
    <mergeCell ref="C87:D87"/>
    <mergeCell ref="C88:D88"/>
    <mergeCell ref="C89:D89"/>
    <mergeCell ref="A104:A115"/>
    <mergeCell ref="C104:D104"/>
    <mergeCell ref="B105:B109"/>
    <mergeCell ref="C105:D105"/>
    <mergeCell ref="C106:D106"/>
    <mergeCell ref="C107:D107"/>
    <mergeCell ref="C108:D108"/>
    <mergeCell ref="C109:D109"/>
    <mergeCell ref="C96:D96"/>
    <mergeCell ref="C97:D97"/>
    <mergeCell ref="C98:D98"/>
    <mergeCell ref="C99:D99"/>
    <mergeCell ref="C100:D100"/>
    <mergeCell ref="C101:D101"/>
    <mergeCell ref="C123:D123"/>
    <mergeCell ref="C124:D124"/>
    <mergeCell ref="C110:D110"/>
    <mergeCell ref="C111:D111"/>
    <mergeCell ref="C112:D112"/>
    <mergeCell ref="C113:D113"/>
    <mergeCell ref="C114:D114"/>
    <mergeCell ref="C115:D115"/>
    <mergeCell ref="C102:D102"/>
    <mergeCell ref="C103:D103"/>
    <mergeCell ref="C133:D133"/>
    <mergeCell ref="C134:D134"/>
    <mergeCell ref="C135:D135"/>
    <mergeCell ref="C136:D136"/>
    <mergeCell ref="C137:D137"/>
    <mergeCell ref="C138:D138"/>
    <mergeCell ref="C125:D125"/>
    <mergeCell ref="C126:D126"/>
    <mergeCell ref="A127:A128"/>
    <mergeCell ref="C127:D127"/>
    <mergeCell ref="C128:D128"/>
    <mergeCell ref="A129:A146"/>
    <mergeCell ref="C129:D129"/>
    <mergeCell ref="C130:D130"/>
    <mergeCell ref="C131:D131"/>
    <mergeCell ref="C132:D132"/>
    <mergeCell ref="A116:A126"/>
    <mergeCell ref="C116:D116"/>
    <mergeCell ref="C117:D117"/>
    <mergeCell ref="C118:D118"/>
    <mergeCell ref="C119:D119"/>
    <mergeCell ref="C120:D120"/>
    <mergeCell ref="C121:D121"/>
    <mergeCell ref="C122:D122"/>
    <mergeCell ref="C145:D145"/>
    <mergeCell ref="C146:D146"/>
    <mergeCell ref="A147:D147"/>
    <mergeCell ref="A150:A151"/>
    <mergeCell ref="B150:B151"/>
    <mergeCell ref="C150:D151"/>
    <mergeCell ref="C139:D139"/>
    <mergeCell ref="C140:D140"/>
    <mergeCell ref="C141:D141"/>
    <mergeCell ref="C142:D142"/>
    <mergeCell ref="C143:D143"/>
    <mergeCell ref="C144:D144"/>
    <mergeCell ref="H150:I150"/>
    <mergeCell ref="J150:L150"/>
    <mergeCell ref="M150:M151"/>
    <mergeCell ref="N150:N151"/>
    <mergeCell ref="A152:A165"/>
    <mergeCell ref="C152:D152"/>
    <mergeCell ref="C153:D153"/>
    <mergeCell ref="C154:D154"/>
    <mergeCell ref="C155:D155"/>
    <mergeCell ref="C156:D156"/>
    <mergeCell ref="A166:B182"/>
    <mergeCell ref="C166:D166"/>
    <mergeCell ref="C167:D167"/>
    <mergeCell ref="C168:D168"/>
    <mergeCell ref="C169:D169"/>
    <mergeCell ref="C170:D170"/>
    <mergeCell ref="C171:D171"/>
    <mergeCell ref="C157:D157"/>
    <mergeCell ref="C158:D158"/>
    <mergeCell ref="C159:D159"/>
    <mergeCell ref="C160:D160"/>
    <mergeCell ref="C161:D161"/>
    <mergeCell ref="C162:D162"/>
    <mergeCell ref="C172:D172"/>
    <mergeCell ref="C173:D173"/>
    <mergeCell ref="C174:D174"/>
    <mergeCell ref="C175:D175"/>
    <mergeCell ref="C176:D176"/>
    <mergeCell ref="C177:D177"/>
    <mergeCell ref="C163:D163"/>
    <mergeCell ref="C164:D164"/>
    <mergeCell ref="C165:D165"/>
    <mergeCell ref="C187:D187"/>
    <mergeCell ref="C188:D188"/>
    <mergeCell ref="C189:D189"/>
    <mergeCell ref="C190:D190"/>
    <mergeCell ref="C191:D191"/>
    <mergeCell ref="C192:D192"/>
    <mergeCell ref="C178:D178"/>
    <mergeCell ref="C179:D179"/>
    <mergeCell ref="C180:D180"/>
    <mergeCell ref="C181:D181"/>
    <mergeCell ref="C182:D182"/>
    <mergeCell ref="C183:D183"/>
    <mergeCell ref="C184:D184"/>
    <mergeCell ref="C185:D185"/>
    <mergeCell ref="C186:D186"/>
    <mergeCell ref="C193:D193"/>
    <mergeCell ref="C194:D194"/>
    <mergeCell ref="C195:D195"/>
    <mergeCell ref="C196:D196"/>
    <mergeCell ref="C197:D197"/>
    <mergeCell ref="A198:A215"/>
    <mergeCell ref="B198:B203"/>
    <mergeCell ref="C198:D198"/>
    <mergeCell ref="C199:D199"/>
    <mergeCell ref="C200:D200"/>
    <mergeCell ref="A183:B197"/>
    <mergeCell ref="B210:B211"/>
    <mergeCell ref="C210:D210"/>
    <mergeCell ref="C211:D211"/>
    <mergeCell ref="B212:B215"/>
    <mergeCell ref="C212:D212"/>
    <mergeCell ref="C213:D213"/>
    <mergeCell ref="C214:D214"/>
    <mergeCell ref="C215:D215"/>
    <mergeCell ref="C201:D201"/>
    <mergeCell ref="C202:D202"/>
    <mergeCell ref="C203:D203"/>
    <mergeCell ref="B204:B209"/>
    <mergeCell ref="C204:D204"/>
    <mergeCell ref="C205:D205"/>
    <mergeCell ref="C206:D206"/>
    <mergeCell ref="C207:D207"/>
    <mergeCell ref="C208:D208"/>
    <mergeCell ref="C209:D209"/>
    <mergeCell ref="C225:D225"/>
    <mergeCell ref="C226:D226"/>
    <mergeCell ref="C227:D227"/>
    <mergeCell ref="C228:D228"/>
    <mergeCell ref="C216:D216"/>
    <mergeCell ref="C217:D217"/>
    <mergeCell ref="C218:D218"/>
    <mergeCell ref="C219:D219"/>
    <mergeCell ref="C220:D220"/>
    <mergeCell ref="C221:D221"/>
    <mergeCell ref="C222:D222"/>
    <mergeCell ref="C223:D223"/>
    <mergeCell ref="C224:D224"/>
    <mergeCell ref="A234:A243"/>
    <mergeCell ref="C234:D234"/>
    <mergeCell ref="C235:D235"/>
    <mergeCell ref="C236:D236"/>
    <mergeCell ref="C237:D237"/>
    <mergeCell ref="C238:D238"/>
    <mergeCell ref="B239:B243"/>
    <mergeCell ref="C239:D239"/>
    <mergeCell ref="C240:D240"/>
    <mergeCell ref="C241:D241"/>
    <mergeCell ref="C242:D242"/>
    <mergeCell ref="C243:D243"/>
    <mergeCell ref="A279:B293"/>
    <mergeCell ref="C299:D299"/>
    <mergeCell ref="A294:A303"/>
    <mergeCell ref="B294:B298"/>
    <mergeCell ref="B299:B303"/>
    <mergeCell ref="C229:D229"/>
    <mergeCell ref="C230:D230"/>
    <mergeCell ref="N267:N268"/>
    <mergeCell ref="A269:B278"/>
    <mergeCell ref="C269:D269"/>
    <mergeCell ref="C270:D270"/>
    <mergeCell ref="C271:D271"/>
    <mergeCell ref="C272:D272"/>
    <mergeCell ref="C273:D273"/>
    <mergeCell ref="C274:D274"/>
    <mergeCell ref="C275:D275"/>
    <mergeCell ref="C276:D276"/>
    <mergeCell ref="A267:A268"/>
    <mergeCell ref="B267:B268"/>
    <mergeCell ref="C267:D268"/>
    <mergeCell ref="H267:I267"/>
    <mergeCell ref="J267:L267"/>
    <mergeCell ref="M267:M268"/>
    <mergeCell ref="C259:D259"/>
    <mergeCell ref="C256:D256"/>
    <mergeCell ref="C257:D257"/>
    <mergeCell ref="C231:D231"/>
    <mergeCell ref="C232:D232"/>
    <mergeCell ref="C233:D233"/>
    <mergeCell ref="C294:D294"/>
    <mergeCell ref="C298:D298"/>
    <mergeCell ref="C303:D303"/>
    <mergeCell ref="C279:D279"/>
    <mergeCell ref="C280:D280"/>
    <mergeCell ref="C291:D291"/>
    <mergeCell ref="C293:D293"/>
    <mergeCell ref="C260:D260"/>
    <mergeCell ref="C261:D261"/>
    <mergeCell ref="C258:D258"/>
    <mergeCell ref="C297:D297"/>
    <mergeCell ref="C302:D302"/>
    <mergeCell ref="C281:D281"/>
    <mergeCell ref="C282:D282"/>
    <mergeCell ref="C283:D283"/>
    <mergeCell ref="C284:D284"/>
    <mergeCell ref="C285:D285"/>
    <mergeCell ref="C286:D286"/>
    <mergeCell ref="C287:D287"/>
    <mergeCell ref="A304:B308"/>
    <mergeCell ref="C304:D304"/>
    <mergeCell ref="C305:D305"/>
    <mergeCell ref="C307:D307"/>
    <mergeCell ref="C308:D308"/>
    <mergeCell ref="C262:D262"/>
    <mergeCell ref="C263:D263"/>
    <mergeCell ref="A216:A233"/>
    <mergeCell ref="A244:A263"/>
    <mergeCell ref="C277:D277"/>
    <mergeCell ref="C278:D278"/>
    <mergeCell ref="A264:D264"/>
    <mergeCell ref="C248:D248"/>
    <mergeCell ref="C249:D249"/>
    <mergeCell ref="C250:D250"/>
    <mergeCell ref="C251:D251"/>
    <mergeCell ref="C252:D252"/>
    <mergeCell ref="C253:D253"/>
    <mergeCell ref="C244:D244"/>
    <mergeCell ref="C245:D245"/>
    <mergeCell ref="C246:D246"/>
    <mergeCell ref="C247:D247"/>
    <mergeCell ref="C254:D254"/>
    <mergeCell ref="C255:D255"/>
  </mergeCells>
  <phoneticPr fontId="3"/>
  <pageMargins left="0.7" right="0.7" top="0.75" bottom="0.75" header="0.3" footer="0.3"/>
  <pageSetup paperSize="9" scale="52" orientation="portrait" r:id="rId1"/>
  <headerFooter>
    <oddHeader>&amp;R（様式６）№&amp;P</oddHeader>
  </headerFooter>
  <rowBreaks count="4" manualBreakCount="4">
    <brk id="68" max="16383" man="1"/>
    <brk id="147" max="16383" man="1"/>
    <brk id="215" max="16383" man="1"/>
    <brk id="29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8"/>
  <sheetViews>
    <sheetView workbookViewId="0">
      <selection activeCell="C24" sqref="C24"/>
    </sheetView>
  </sheetViews>
  <sheetFormatPr defaultColWidth="9" defaultRowHeight="13.5"/>
  <cols>
    <col min="1" max="1" width="11" style="314" bestFit="1" customWidth="1"/>
    <col min="2" max="2" width="21.5" style="315" bestFit="1" customWidth="1"/>
    <col min="3" max="6" width="9" style="314"/>
    <col min="7" max="7" width="3.5" style="314" bestFit="1" customWidth="1"/>
    <col min="8" max="8" width="11.125" style="314" bestFit="1" customWidth="1"/>
    <col min="9" max="16384" width="9" style="314"/>
  </cols>
  <sheetData>
    <row r="2" spans="1:8">
      <c r="A2" s="551" t="s">
        <v>2</v>
      </c>
      <c r="B2" s="316" t="s">
        <v>121</v>
      </c>
      <c r="F2" s="314" t="s">
        <v>122</v>
      </c>
      <c r="G2" s="314">
        <v>1</v>
      </c>
      <c r="H2" s="314" t="str">
        <f t="shared" ref="H2:H25" si="0">G2&amp;F2</f>
        <v>1北海道</v>
      </c>
    </row>
    <row r="3" spans="1:8">
      <c r="A3" s="551"/>
      <c r="B3" s="316" t="s">
        <v>123</v>
      </c>
      <c r="F3" s="314" t="s">
        <v>124</v>
      </c>
      <c r="G3" s="314">
        <v>2</v>
      </c>
      <c r="H3" s="314" t="str">
        <f t="shared" si="0"/>
        <v>2青森県</v>
      </c>
    </row>
    <row r="4" spans="1:8">
      <c r="A4" s="548" t="s">
        <v>15</v>
      </c>
      <c r="B4" s="317" t="s">
        <v>125</v>
      </c>
      <c r="F4" s="314" t="s">
        <v>126</v>
      </c>
      <c r="G4" s="314">
        <v>3</v>
      </c>
      <c r="H4" s="314" t="str">
        <f t="shared" si="0"/>
        <v>3岩手県</v>
      </c>
    </row>
    <row r="5" spans="1:8">
      <c r="A5" s="550"/>
      <c r="B5" s="317" t="s">
        <v>100</v>
      </c>
      <c r="F5" s="314" t="s">
        <v>127</v>
      </c>
      <c r="G5" s="314">
        <v>4</v>
      </c>
      <c r="H5" s="314" t="str">
        <f t="shared" si="0"/>
        <v>4宮城県</v>
      </c>
    </row>
    <row r="6" spans="1:8">
      <c r="A6" s="552" t="s">
        <v>128</v>
      </c>
      <c r="B6" s="317" t="s">
        <v>129</v>
      </c>
      <c r="F6" s="314" t="s">
        <v>130</v>
      </c>
      <c r="G6" s="314">
        <v>5</v>
      </c>
      <c r="H6" s="314" t="str">
        <f t="shared" si="0"/>
        <v>5秋田県</v>
      </c>
    </row>
    <row r="7" spans="1:8">
      <c r="A7" s="553"/>
      <c r="B7" s="317" t="s">
        <v>131</v>
      </c>
      <c r="F7" s="314" t="s">
        <v>132</v>
      </c>
      <c r="G7" s="314">
        <v>6</v>
      </c>
      <c r="H7" s="314" t="str">
        <f t="shared" si="0"/>
        <v>6山形県</v>
      </c>
    </row>
    <row r="8" spans="1:8">
      <c r="A8" s="554" t="s">
        <v>28</v>
      </c>
      <c r="B8" s="317" t="s">
        <v>133</v>
      </c>
      <c r="F8" s="314" t="s">
        <v>134</v>
      </c>
      <c r="G8" s="314">
        <v>7</v>
      </c>
      <c r="H8" s="314" t="str">
        <f t="shared" si="0"/>
        <v>7福島県</v>
      </c>
    </row>
    <row r="9" spans="1:8">
      <c r="A9" s="555"/>
      <c r="B9" s="317" t="s">
        <v>135</v>
      </c>
      <c r="F9" s="314" t="s">
        <v>136</v>
      </c>
      <c r="G9" s="314">
        <v>8</v>
      </c>
      <c r="H9" s="314" t="str">
        <f t="shared" si="0"/>
        <v>8茨城県</v>
      </c>
    </row>
    <row r="10" spans="1:8">
      <c r="A10" s="556"/>
      <c r="B10" s="317" t="s">
        <v>137</v>
      </c>
      <c r="F10" s="314" t="s">
        <v>138</v>
      </c>
      <c r="G10" s="314">
        <v>9</v>
      </c>
      <c r="H10" s="314" t="str">
        <f t="shared" si="0"/>
        <v>9栃木県</v>
      </c>
    </row>
    <row r="11" spans="1:8">
      <c r="A11" s="548" t="s">
        <v>30</v>
      </c>
      <c r="B11" s="317" t="s">
        <v>139</v>
      </c>
      <c r="C11" s="313" t="s">
        <v>118</v>
      </c>
      <c r="D11" s="313">
        <v>5000</v>
      </c>
      <c r="F11" s="314" t="s">
        <v>140</v>
      </c>
      <c r="G11" s="314">
        <v>10</v>
      </c>
      <c r="H11" s="314" t="str">
        <f t="shared" si="0"/>
        <v>10群馬県</v>
      </c>
    </row>
    <row r="12" spans="1:8">
      <c r="A12" s="549"/>
      <c r="B12" s="317" t="s">
        <v>141</v>
      </c>
      <c r="C12" s="313" t="s">
        <v>119</v>
      </c>
      <c r="D12" s="313">
        <v>10000</v>
      </c>
      <c r="F12" s="314" t="s">
        <v>142</v>
      </c>
      <c r="G12" s="314">
        <v>11</v>
      </c>
      <c r="H12" s="314" t="str">
        <f t="shared" si="0"/>
        <v>11埼玉県</v>
      </c>
    </row>
    <row r="13" spans="1:8">
      <c r="A13" s="549"/>
      <c r="B13" s="317" t="s">
        <v>143</v>
      </c>
      <c r="C13" s="313" t="s">
        <v>120</v>
      </c>
      <c r="D13" s="313">
        <v>20000</v>
      </c>
      <c r="F13" s="314" t="s">
        <v>144</v>
      </c>
      <c r="G13" s="314">
        <v>12</v>
      </c>
      <c r="H13" s="314" t="str">
        <f t="shared" si="0"/>
        <v>12千葉県</v>
      </c>
    </row>
    <row r="14" spans="1:8">
      <c r="A14" s="550"/>
      <c r="B14" s="317" t="s">
        <v>145</v>
      </c>
      <c r="F14" s="314" t="s">
        <v>146</v>
      </c>
      <c r="G14" s="314">
        <v>13</v>
      </c>
      <c r="H14" s="314" t="str">
        <f t="shared" si="0"/>
        <v>13東京都</v>
      </c>
    </row>
    <row r="15" spans="1:8">
      <c r="A15" s="551" t="s">
        <v>32</v>
      </c>
      <c r="B15" s="318" t="s">
        <v>147</v>
      </c>
      <c r="F15" s="314" t="s">
        <v>148</v>
      </c>
      <c r="G15" s="314">
        <v>14</v>
      </c>
      <c r="H15" s="314" t="str">
        <f t="shared" si="0"/>
        <v>14神奈川県</v>
      </c>
    </row>
    <row r="16" spans="1:8">
      <c r="A16" s="551"/>
      <c r="B16" s="318" t="s">
        <v>149</v>
      </c>
      <c r="F16" s="314" t="s">
        <v>150</v>
      </c>
      <c r="G16" s="314">
        <v>15</v>
      </c>
      <c r="H16" s="314" t="str">
        <f t="shared" si="0"/>
        <v>15新潟県</v>
      </c>
    </row>
    <row r="17" spans="1:8">
      <c r="A17" s="548" t="s">
        <v>37</v>
      </c>
      <c r="B17" s="318" t="s">
        <v>151</v>
      </c>
      <c r="F17" s="314" t="s">
        <v>152</v>
      </c>
      <c r="G17" s="314">
        <v>16</v>
      </c>
      <c r="H17" s="314" t="str">
        <f t="shared" si="0"/>
        <v>16富山県</v>
      </c>
    </row>
    <row r="18" spans="1:8">
      <c r="A18" s="549"/>
      <c r="B18" s="318" t="s">
        <v>153</v>
      </c>
      <c r="F18" s="314" t="s">
        <v>154</v>
      </c>
      <c r="G18" s="314">
        <v>17</v>
      </c>
      <c r="H18" s="314" t="str">
        <f t="shared" si="0"/>
        <v>17石川県</v>
      </c>
    </row>
    <row r="19" spans="1:8">
      <c r="A19" s="549"/>
      <c r="B19" s="318" t="s">
        <v>155</v>
      </c>
      <c r="F19" s="314" t="s">
        <v>156</v>
      </c>
      <c r="G19" s="314">
        <v>18</v>
      </c>
      <c r="H19" s="314" t="str">
        <f t="shared" si="0"/>
        <v>18福井県</v>
      </c>
    </row>
    <row r="20" spans="1:8">
      <c r="A20" s="549"/>
      <c r="B20" s="318" t="s">
        <v>157</v>
      </c>
      <c r="F20" s="314" t="s">
        <v>158</v>
      </c>
      <c r="G20" s="314">
        <v>19</v>
      </c>
      <c r="H20" s="314" t="str">
        <f t="shared" si="0"/>
        <v>19山梨県</v>
      </c>
    </row>
    <row r="21" spans="1:8">
      <c r="A21" s="549"/>
      <c r="B21" s="318" t="s">
        <v>159</v>
      </c>
      <c r="F21" s="314" t="s">
        <v>160</v>
      </c>
      <c r="G21" s="314">
        <v>20</v>
      </c>
      <c r="H21" s="314" t="str">
        <f t="shared" si="0"/>
        <v>20長野県</v>
      </c>
    </row>
    <row r="22" spans="1:8">
      <c r="A22" s="549"/>
      <c r="B22" s="318" t="s">
        <v>161</v>
      </c>
      <c r="F22" s="314" t="s">
        <v>162</v>
      </c>
      <c r="G22" s="314">
        <v>21</v>
      </c>
      <c r="H22" s="314" t="str">
        <f t="shared" si="0"/>
        <v>21岐阜県</v>
      </c>
    </row>
    <row r="23" spans="1:8">
      <c r="A23" s="549"/>
      <c r="B23" s="318" t="s">
        <v>163</v>
      </c>
      <c r="F23" s="314" t="s">
        <v>164</v>
      </c>
      <c r="G23" s="314">
        <v>22</v>
      </c>
      <c r="H23" s="314" t="str">
        <f t="shared" si="0"/>
        <v>22静岡県</v>
      </c>
    </row>
    <row r="24" spans="1:8">
      <c r="A24" s="549"/>
      <c r="B24" s="318" t="s">
        <v>165</v>
      </c>
      <c r="F24" s="314" t="s">
        <v>166</v>
      </c>
      <c r="G24" s="314">
        <v>23</v>
      </c>
      <c r="H24" s="314" t="str">
        <f t="shared" si="0"/>
        <v>23愛知県</v>
      </c>
    </row>
    <row r="25" spans="1:8">
      <c r="A25" s="549"/>
      <c r="B25" s="318" t="s">
        <v>191</v>
      </c>
      <c r="F25" s="314" t="s">
        <v>167</v>
      </c>
      <c r="G25" s="314">
        <v>24</v>
      </c>
      <c r="H25" s="314" t="str">
        <f t="shared" si="0"/>
        <v>24三重県</v>
      </c>
    </row>
    <row r="26" spans="1:8">
      <c r="A26" s="550"/>
      <c r="B26" s="319" t="s">
        <v>192</v>
      </c>
      <c r="F26" s="314" t="s">
        <v>168</v>
      </c>
      <c r="G26" s="314">
        <v>25</v>
      </c>
      <c r="H26" s="314" t="str">
        <f t="shared" ref="H26:H48" si="1">G26&amp;F26</f>
        <v>25滋賀県</v>
      </c>
    </row>
    <row r="27" spans="1:8">
      <c r="A27" s="548" t="s">
        <v>67</v>
      </c>
      <c r="B27" s="319" t="s">
        <v>69</v>
      </c>
      <c r="F27" s="314" t="s">
        <v>169</v>
      </c>
      <c r="G27" s="314">
        <v>26</v>
      </c>
      <c r="H27" s="314" t="str">
        <f t="shared" si="1"/>
        <v>26京都府</v>
      </c>
    </row>
    <row r="28" spans="1:8">
      <c r="A28" s="549"/>
      <c r="B28" s="320" t="s">
        <v>70</v>
      </c>
      <c r="F28" s="314" t="s">
        <v>170</v>
      </c>
      <c r="G28" s="314">
        <v>27</v>
      </c>
      <c r="H28" s="314" t="str">
        <f t="shared" si="1"/>
        <v>27大阪府</v>
      </c>
    </row>
    <row r="29" spans="1:8">
      <c r="A29" s="549"/>
      <c r="B29" s="320" t="s">
        <v>71</v>
      </c>
      <c r="F29" s="314" t="s">
        <v>171</v>
      </c>
      <c r="G29" s="314">
        <v>28</v>
      </c>
      <c r="H29" s="314" t="str">
        <f t="shared" si="1"/>
        <v>28兵庫県</v>
      </c>
    </row>
    <row r="30" spans="1:8">
      <c r="A30" s="549"/>
      <c r="B30" s="320" t="s">
        <v>72</v>
      </c>
      <c r="F30" s="314" t="s">
        <v>172</v>
      </c>
      <c r="G30" s="314">
        <v>29</v>
      </c>
      <c r="H30" s="314" t="str">
        <f t="shared" si="1"/>
        <v>29奈良県</v>
      </c>
    </row>
    <row r="31" spans="1:8">
      <c r="A31" s="550"/>
      <c r="B31" s="321" t="s">
        <v>210</v>
      </c>
      <c r="F31" s="314" t="s">
        <v>173</v>
      </c>
      <c r="G31" s="314">
        <v>30</v>
      </c>
      <c r="H31" s="314" t="str">
        <f t="shared" si="1"/>
        <v>30和歌山県</v>
      </c>
    </row>
    <row r="32" spans="1:8">
      <c r="A32" s="548" t="s">
        <v>55</v>
      </c>
      <c r="B32" s="319" t="s">
        <v>58</v>
      </c>
      <c r="F32" s="314" t="s">
        <v>174</v>
      </c>
      <c r="G32" s="314">
        <v>31</v>
      </c>
      <c r="H32" s="314" t="str">
        <f t="shared" si="1"/>
        <v>31鳥取県</v>
      </c>
    </row>
    <row r="33" spans="1:8">
      <c r="A33" s="550"/>
      <c r="B33" s="321" t="s">
        <v>59</v>
      </c>
      <c r="F33" s="314" t="s">
        <v>175</v>
      </c>
      <c r="G33" s="314">
        <v>32</v>
      </c>
      <c r="H33" s="314" t="str">
        <f t="shared" si="1"/>
        <v>32島根県</v>
      </c>
    </row>
    <row r="34" spans="1:8">
      <c r="A34" s="322"/>
      <c r="B34" s="323"/>
      <c r="F34" s="314" t="s">
        <v>176</v>
      </c>
      <c r="G34" s="314">
        <v>33</v>
      </c>
      <c r="H34" s="314" t="str">
        <f t="shared" si="1"/>
        <v>33岡山県</v>
      </c>
    </row>
    <row r="35" spans="1:8">
      <c r="A35" s="324"/>
      <c r="B35" s="325"/>
      <c r="F35" s="314" t="s">
        <v>177</v>
      </c>
      <c r="G35" s="314">
        <v>34</v>
      </c>
      <c r="H35" s="314" t="str">
        <f t="shared" si="1"/>
        <v>34広島県</v>
      </c>
    </row>
    <row r="36" spans="1:8">
      <c r="F36" s="314" t="s">
        <v>178</v>
      </c>
      <c r="G36" s="314">
        <v>35</v>
      </c>
      <c r="H36" s="314" t="str">
        <f t="shared" si="1"/>
        <v>35山口県</v>
      </c>
    </row>
    <row r="37" spans="1:8">
      <c r="F37" s="314" t="s">
        <v>179</v>
      </c>
      <c r="G37" s="314">
        <v>36</v>
      </c>
      <c r="H37" s="314" t="str">
        <f t="shared" si="1"/>
        <v>36徳島県</v>
      </c>
    </row>
    <row r="38" spans="1:8">
      <c r="F38" s="314" t="s">
        <v>180</v>
      </c>
      <c r="G38" s="314">
        <v>37</v>
      </c>
      <c r="H38" s="314" t="str">
        <f t="shared" si="1"/>
        <v>37香川県</v>
      </c>
    </row>
    <row r="39" spans="1:8">
      <c r="F39" s="314" t="s">
        <v>181</v>
      </c>
      <c r="G39" s="314">
        <v>38</v>
      </c>
      <c r="H39" s="314" t="str">
        <f t="shared" si="1"/>
        <v>38愛媛県</v>
      </c>
    </row>
    <row r="40" spans="1:8">
      <c r="F40" s="314" t="s">
        <v>182</v>
      </c>
      <c r="G40" s="314">
        <v>39</v>
      </c>
      <c r="H40" s="314" t="str">
        <f t="shared" si="1"/>
        <v>39高知県</v>
      </c>
    </row>
    <row r="41" spans="1:8">
      <c r="F41" s="314" t="s">
        <v>183</v>
      </c>
      <c r="G41" s="314">
        <v>40</v>
      </c>
      <c r="H41" s="314" t="str">
        <f t="shared" si="1"/>
        <v>40福岡県</v>
      </c>
    </row>
    <row r="42" spans="1:8">
      <c r="F42" s="314" t="s">
        <v>184</v>
      </c>
      <c r="G42" s="314">
        <v>41</v>
      </c>
      <c r="H42" s="314" t="str">
        <f t="shared" si="1"/>
        <v>41佐賀県</v>
      </c>
    </row>
    <row r="43" spans="1:8">
      <c r="A43" s="314">
        <v>0</v>
      </c>
      <c r="F43" s="314" t="s">
        <v>185</v>
      </c>
      <c r="G43" s="314">
        <v>42</v>
      </c>
      <c r="H43" s="314" t="str">
        <f t="shared" si="1"/>
        <v>42長崎県</v>
      </c>
    </row>
    <row r="44" spans="1:8">
      <c r="A44" s="314">
        <v>1</v>
      </c>
      <c r="F44" s="314" t="s">
        <v>186</v>
      </c>
      <c r="G44" s="314">
        <v>43</v>
      </c>
      <c r="H44" s="314" t="str">
        <f t="shared" si="1"/>
        <v>43熊本県</v>
      </c>
    </row>
    <row r="45" spans="1:8">
      <c r="F45" s="314" t="s">
        <v>187</v>
      </c>
      <c r="G45" s="314">
        <v>44</v>
      </c>
      <c r="H45" s="314" t="str">
        <f t="shared" si="1"/>
        <v>44大分県</v>
      </c>
    </row>
    <row r="46" spans="1:8">
      <c r="F46" s="314" t="s">
        <v>188</v>
      </c>
      <c r="G46" s="314">
        <v>45</v>
      </c>
      <c r="H46" s="314" t="str">
        <f t="shared" si="1"/>
        <v>45宮崎県</v>
      </c>
    </row>
    <row r="47" spans="1:8">
      <c r="F47" s="314" t="s">
        <v>189</v>
      </c>
      <c r="G47" s="314">
        <v>46</v>
      </c>
      <c r="H47" s="314" t="str">
        <f t="shared" si="1"/>
        <v>46鹿児島県</v>
      </c>
    </row>
    <row r="48" spans="1:8">
      <c r="F48" s="314" t="s">
        <v>190</v>
      </c>
      <c r="G48" s="314">
        <v>47</v>
      </c>
      <c r="H48" s="314" t="str">
        <f t="shared" si="1"/>
        <v>47沖縄県</v>
      </c>
    </row>
  </sheetData>
  <mergeCells count="9">
    <mergeCell ref="A27:A31"/>
    <mergeCell ref="A32:A33"/>
    <mergeCell ref="A2:A3"/>
    <mergeCell ref="A4:A5"/>
    <mergeCell ref="A6:A7"/>
    <mergeCell ref="A8:A10"/>
    <mergeCell ref="A11:A14"/>
    <mergeCell ref="A15:A16"/>
    <mergeCell ref="A17:A26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入力シート</vt:lpstr>
      <vt:lpstr>取りまとめ用紙Ａ</vt:lpstr>
      <vt:lpstr>Sheet3</vt:lpstr>
      <vt:lpstr>入力シート!Print_Area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2025-03-07T07:55:47Z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2024-01-19T08:25:47Z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83056cf7-a116-4e11-bc0c-80d8b484675e</vt:lpwstr>
  </property>
  <property fmtid="{D5CDD505-2E9C-101B-9397-08002B2CF9AE}" pid="8" name="MSIP_Label_defa4170-0d19-0005-0004-bc88714345d2_ContentBits">
    <vt:lpwstr>0</vt:lpwstr>
  </property>
</Properties>
</file>