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09_最終案修正後\08_M.B\"/>
    </mc:Choice>
  </mc:AlternateContent>
  <bookViews>
    <workbookView xWindow="-120" yWindow="-120" windowWidth="20730" windowHeight="11160" tabRatio="930" firstSheet="1" activeTab="1"/>
  </bookViews>
  <sheets>
    <sheet name="プログラム作成用シート" sheetId="21" state="hidden" r:id="rId1"/>
    <sheet name="Top Page（はじめにお読みください）" sheetId="18" r:id="rId2"/>
    <sheet name="データ入力シート－１" sheetId="8" r:id="rId3"/>
    <sheet name="データ入力シート－２" sheetId="12" r:id="rId4"/>
    <sheet name="名簿" sheetId="13" r:id="rId5"/>
    <sheet name="（様式1）参加申込書" sheetId="24" r:id="rId6"/>
    <sheet name="（様式2）基本調査" sheetId="1" r:id="rId7"/>
    <sheet name="（様式3-1）出演者名簿" sheetId="10" r:id="rId8"/>
    <sheet name="（様式3-2）出演者名簿" sheetId="14" r:id="rId9"/>
    <sheet name="（様式3-3）出演者名簿" sheetId="15" r:id="rId10"/>
    <sheet name="(様式4-1)プログラム用調査票①" sheetId="19" r:id="rId11"/>
    <sheet name="（様式4-2）プログラム用調査票②【出演者名簿】" sheetId="20" r:id="rId12"/>
    <sheet name="（様式4-3）プログラム用調査票③【写真データ】" sheetId="22" r:id="rId13"/>
    <sheet name="（様式5）団体紹介原稿" sheetId="17" r:id="rId14"/>
  </sheets>
  <definedNames>
    <definedName name="_xlnm.Print_Area" localSheetId="5">'（様式1）参加申込書'!$A$1:$AN$60</definedName>
    <definedName name="_xlnm.Print_Area" localSheetId="7">'（様式3-1）出演者名簿'!$A$1:$AF$58</definedName>
    <definedName name="_xlnm.Print_Area" localSheetId="8">'（様式3-2）出演者名簿'!$A$1:$AB$38</definedName>
    <definedName name="_xlnm.Print_Area" localSheetId="10">'(様式4-1)プログラム用調査票①'!$A$1:$G$36</definedName>
    <definedName name="_xlnm.Print_Area" localSheetId="12">'（様式4-3）プログラム用調査票③【写真データ】'!$A$1:$N$33</definedName>
    <definedName name="_xlnm.Print_Area" localSheetId="1">'Top Page（はじめにお読みください）'!$A$1:$I$44</definedName>
    <definedName name="_xlnm.Print_Area" localSheetId="2">'データ入力シート－１'!$A$1:$J$122</definedName>
    <definedName name="_xlnm.Print_Area" localSheetId="3">'データ入力シート－２'!$A$1:$N$205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8" l="1"/>
  <c r="D43" i="8"/>
  <c r="D42" i="8"/>
  <c r="D41" i="8"/>
  <c r="D38" i="8"/>
  <c r="M40" i="20" l="1"/>
  <c r="M39" i="20"/>
  <c r="M38" i="20"/>
  <c r="M37" i="20"/>
  <c r="M36" i="20"/>
  <c r="M35" i="20"/>
  <c r="M34" i="20"/>
  <c r="M33" i="20"/>
  <c r="M32" i="20"/>
  <c r="M31" i="20"/>
  <c r="M30" i="20"/>
  <c r="M29" i="20"/>
  <c r="M28" i="20"/>
  <c r="M27" i="20"/>
  <c r="M26" i="20"/>
  <c r="M25" i="20"/>
  <c r="M24" i="20"/>
  <c r="M23" i="20"/>
  <c r="M22" i="20"/>
  <c r="M21" i="20"/>
  <c r="M20" i="20"/>
  <c r="M19" i="20"/>
  <c r="M18" i="20"/>
  <c r="M17" i="20"/>
  <c r="M16" i="20"/>
  <c r="M15" i="20"/>
  <c r="M14" i="20"/>
  <c r="M13" i="20"/>
  <c r="M12" i="20"/>
  <c r="M11" i="20"/>
  <c r="M10" i="20"/>
  <c r="M9" i="20"/>
  <c r="M8" i="20"/>
  <c r="K40" i="20"/>
  <c r="K39" i="20"/>
  <c r="K38" i="20"/>
  <c r="K37" i="20"/>
  <c r="K36" i="20"/>
  <c r="K35" i="20"/>
  <c r="K34" i="20"/>
  <c r="K33" i="20"/>
  <c r="K32" i="20"/>
  <c r="K31" i="20"/>
  <c r="K30" i="20"/>
  <c r="K29" i="20"/>
  <c r="K28" i="20"/>
  <c r="K27" i="20"/>
  <c r="K26" i="20"/>
  <c r="K25" i="20"/>
  <c r="K24" i="20"/>
  <c r="K23" i="20"/>
  <c r="K22" i="20"/>
  <c r="K21" i="20"/>
  <c r="K20" i="20"/>
  <c r="K19" i="20"/>
  <c r="K18" i="20"/>
  <c r="K17" i="20"/>
  <c r="K16" i="20"/>
  <c r="K15" i="20"/>
  <c r="K14" i="20"/>
  <c r="K13" i="20"/>
  <c r="K12" i="20"/>
  <c r="K11" i="20"/>
  <c r="K10" i="20"/>
  <c r="K9" i="20"/>
  <c r="K8" i="20"/>
  <c r="I40" i="20"/>
  <c r="I39" i="20"/>
  <c r="I38" i="20"/>
  <c r="I37" i="20"/>
  <c r="I36" i="20"/>
  <c r="I35" i="20"/>
  <c r="I34" i="20"/>
  <c r="I33" i="20"/>
  <c r="I32" i="20"/>
  <c r="I31" i="20"/>
  <c r="I30" i="20"/>
  <c r="I29" i="20"/>
  <c r="I28" i="20"/>
  <c r="I27" i="20"/>
  <c r="I26" i="20"/>
  <c r="I25" i="20"/>
  <c r="I24" i="20"/>
  <c r="I23" i="20"/>
  <c r="I22" i="20"/>
  <c r="I21" i="20"/>
  <c r="I20" i="20"/>
  <c r="I19" i="20"/>
  <c r="I18" i="20"/>
  <c r="I17" i="20"/>
  <c r="I16" i="20"/>
  <c r="I15" i="20"/>
  <c r="I14" i="20"/>
  <c r="I13" i="20"/>
  <c r="I12" i="20"/>
  <c r="I11" i="20"/>
  <c r="I10" i="20"/>
  <c r="I9" i="20"/>
  <c r="I8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8" i="20"/>
  <c r="B47" i="24"/>
  <c r="G10" i="24" l="1"/>
  <c r="F2" i="21" l="1"/>
  <c r="F3" i="21"/>
  <c r="F4" i="21"/>
  <c r="F5" i="21"/>
  <c r="F6" i="21"/>
  <c r="F7" i="21"/>
  <c r="F8" i="21"/>
  <c r="F9" i="21"/>
  <c r="F10" i="21"/>
  <c r="F11" i="21"/>
  <c r="G2" i="21"/>
  <c r="A18" i="17" l="1"/>
  <c r="B15" i="17"/>
  <c r="B13" i="17"/>
  <c r="B11" i="17"/>
  <c r="B9" i="17"/>
  <c r="C4" i="17"/>
  <c r="B6" i="22"/>
  <c r="E3" i="22"/>
  <c r="J5" i="20"/>
  <c r="D5" i="20"/>
  <c r="I3" i="20"/>
  <c r="E31" i="19"/>
  <c r="B31" i="19"/>
  <c r="E30" i="19"/>
  <c r="B30" i="19"/>
  <c r="B29" i="19"/>
  <c r="B28" i="19"/>
  <c r="B27" i="19"/>
  <c r="E26" i="19"/>
  <c r="B26" i="19"/>
  <c r="E23" i="19"/>
  <c r="B23" i="19"/>
  <c r="E21" i="19"/>
  <c r="D21" i="19"/>
  <c r="C21" i="19"/>
  <c r="B21" i="19"/>
  <c r="F20" i="19"/>
  <c r="E20" i="19"/>
  <c r="D20" i="19"/>
  <c r="C20" i="19"/>
  <c r="B20" i="19"/>
  <c r="F19" i="19"/>
  <c r="E19" i="19"/>
  <c r="D19" i="19"/>
  <c r="C19" i="19"/>
  <c r="B19" i="19"/>
  <c r="F18" i="19"/>
  <c r="E18" i="19"/>
  <c r="D18" i="19"/>
  <c r="C18" i="19"/>
  <c r="B18" i="19"/>
  <c r="F17" i="19"/>
  <c r="E17" i="19"/>
  <c r="D17" i="19"/>
  <c r="C17" i="19"/>
  <c r="B17" i="19"/>
  <c r="F16" i="19"/>
  <c r="E16" i="19"/>
  <c r="B16" i="19"/>
  <c r="B12" i="19"/>
  <c r="B11" i="19"/>
  <c r="E10" i="19"/>
  <c r="B10" i="19"/>
  <c r="B8" i="19"/>
  <c r="D3" i="19"/>
  <c r="H33" i="15"/>
  <c r="G33" i="15"/>
  <c r="F33" i="15"/>
  <c r="D33" i="15"/>
  <c r="C33" i="15"/>
  <c r="B33" i="15"/>
  <c r="H32" i="15"/>
  <c r="G32" i="15"/>
  <c r="F32" i="15"/>
  <c r="D32" i="15"/>
  <c r="C32" i="15"/>
  <c r="B32" i="15"/>
  <c r="H31" i="15"/>
  <c r="G31" i="15"/>
  <c r="F31" i="15"/>
  <c r="D31" i="15"/>
  <c r="C31" i="15"/>
  <c r="B31" i="15"/>
  <c r="H30" i="15"/>
  <c r="G30" i="15"/>
  <c r="F30" i="15"/>
  <c r="D30" i="15"/>
  <c r="C30" i="15"/>
  <c r="B30" i="15"/>
  <c r="H29" i="15"/>
  <c r="G29" i="15"/>
  <c r="F29" i="15"/>
  <c r="D29" i="15"/>
  <c r="C29" i="15"/>
  <c r="B29" i="15"/>
  <c r="H28" i="15"/>
  <c r="G28" i="15"/>
  <c r="F28" i="15"/>
  <c r="D28" i="15"/>
  <c r="C28" i="15"/>
  <c r="B28" i="15"/>
  <c r="H27" i="15"/>
  <c r="G27" i="15"/>
  <c r="F27" i="15"/>
  <c r="D27" i="15"/>
  <c r="C27" i="15"/>
  <c r="B27" i="15"/>
  <c r="H26" i="15"/>
  <c r="G26" i="15"/>
  <c r="F26" i="15"/>
  <c r="D26" i="15"/>
  <c r="C26" i="15"/>
  <c r="B26" i="15"/>
  <c r="H25" i="15"/>
  <c r="G25" i="15"/>
  <c r="F25" i="15"/>
  <c r="D25" i="15"/>
  <c r="C25" i="15"/>
  <c r="B25" i="15"/>
  <c r="H24" i="15"/>
  <c r="G24" i="15"/>
  <c r="F24" i="15"/>
  <c r="D24" i="15"/>
  <c r="C24" i="15"/>
  <c r="B24" i="15"/>
  <c r="H23" i="15"/>
  <c r="G23" i="15"/>
  <c r="F23" i="15"/>
  <c r="D23" i="15"/>
  <c r="C23" i="15"/>
  <c r="B23" i="15"/>
  <c r="H22" i="15"/>
  <c r="G22" i="15"/>
  <c r="F22" i="15"/>
  <c r="D22" i="15"/>
  <c r="C22" i="15"/>
  <c r="B22" i="15"/>
  <c r="H21" i="15"/>
  <c r="G21" i="15"/>
  <c r="F21" i="15"/>
  <c r="D21" i="15"/>
  <c r="C21" i="15"/>
  <c r="B21" i="15"/>
  <c r="H20" i="15"/>
  <c r="G20" i="15"/>
  <c r="F20" i="15"/>
  <c r="D20" i="15"/>
  <c r="C20" i="15"/>
  <c r="B20" i="15"/>
  <c r="H19" i="15"/>
  <c r="G19" i="15"/>
  <c r="F19" i="15"/>
  <c r="D19" i="15"/>
  <c r="C19" i="15"/>
  <c r="B19" i="15"/>
  <c r="H18" i="15"/>
  <c r="G18" i="15"/>
  <c r="F18" i="15"/>
  <c r="D18" i="15"/>
  <c r="C18" i="15"/>
  <c r="B18" i="15"/>
  <c r="H17" i="15"/>
  <c r="G17" i="15"/>
  <c r="F17" i="15"/>
  <c r="D17" i="15"/>
  <c r="C17" i="15"/>
  <c r="B17" i="15"/>
  <c r="H16" i="15"/>
  <c r="G16" i="15"/>
  <c r="F16" i="15"/>
  <c r="D16" i="15"/>
  <c r="C16" i="15"/>
  <c r="B16" i="15"/>
  <c r="H15" i="15"/>
  <c r="G15" i="15"/>
  <c r="F15" i="15"/>
  <c r="D15" i="15"/>
  <c r="C15" i="15"/>
  <c r="B15" i="15"/>
  <c r="H14" i="15"/>
  <c r="G14" i="15"/>
  <c r="F14" i="15"/>
  <c r="D14" i="15"/>
  <c r="C14" i="15"/>
  <c r="B14" i="15"/>
  <c r="H13" i="15"/>
  <c r="G13" i="15"/>
  <c r="F13" i="15"/>
  <c r="D13" i="15"/>
  <c r="C13" i="15"/>
  <c r="B13" i="15"/>
  <c r="H12" i="15"/>
  <c r="G12" i="15"/>
  <c r="F12" i="15"/>
  <c r="D12" i="15"/>
  <c r="C12" i="15"/>
  <c r="B12" i="15"/>
  <c r="H11" i="15"/>
  <c r="G11" i="15"/>
  <c r="F11" i="15"/>
  <c r="D11" i="15"/>
  <c r="C11" i="15"/>
  <c r="B11" i="15"/>
  <c r="H10" i="15"/>
  <c r="G10" i="15"/>
  <c r="F10" i="15"/>
  <c r="D10" i="15"/>
  <c r="C10" i="15"/>
  <c r="B10" i="15"/>
  <c r="H9" i="15"/>
  <c r="G9" i="15"/>
  <c r="F9" i="15"/>
  <c r="D9" i="15"/>
  <c r="C9" i="15"/>
  <c r="B9" i="15"/>
  <c r="C7" i="15"/>
  <c r="F6" i="15"/>
  <c r="B6" i="15"/>
  <c r="J5" i="15"/>
  <c r="F5" i="15"/>
  <c r="B5" i="15"/>
  <c r="G3" i="15"/>
  <c r="L33" i="14"/>
  <c r="K33" i="14"/>
  <c r="J33" i="14"/>
  <c r="H33" i="14"/>
  <c r="G33" i="14"/>
  <c r="F33" i="14"/>
  <c r="D33" i="14"/>
  <c r="C33" i="14"/>
  <c r="B33" i="14"/>
  <c r="L32" i="14"/>
  <c r="K32" i="14"/>
  <c r="J32" i="14"/>
  <c r="H32" i="14"/>
  <c r="G32" i="14"/>
  <c r="F32" i="14"/>
  <c r="D32" i="14"/>
  <c r="C32" i="14"/>
  <c r="B32" i="14"/>
  <c r="L31" i="14"/>
  <c r="K31" i="14"/>
  <c r="J31" i="14"/>
  <c r="H31" i="14"/>
  <c r="G31" i="14"/>
  <c r="F31" i="14"/>
  <c r="D31" i="14"/>
  <c r="C31" i="14"/>
  <c r="B31" i="14"/>
  <c r="L30" i="14"/>
  <c r="K30" i="14"/>
  <c r="J30" i="14"/>
  <c r="H30" i="14"/>
  <c r="G30" i="14"/>
  <c r="F30" i="14"/>
  <c r="D30" i="14"/>
  <c r="C30" i="14"/>
  <c r="B30" i="14"/>
  <c r="L29" i="14"/>
  <c r="K29" i="14"/>
  <c r="J29" i="14"/>
  <c r="H29" i="14"/>
  <c r="G29" i="14"/>
  <c r="F29" i="14"/>
  <c r="D29" i="14"/>
  <c r="C29" i="14"/>
  <c r="B29" i="14"/>
  <c r="L28" i="14"/>
  <c r="K28" i="14"/>
  <c r="J28" i="14"/>
  <c r="H28" i="14"/>
  <c r="G28" i="14"/>
  <c r="F28" i="14"/>
  <c r="D28" i="14"/>
  <c r="C28" i="14"/>
  <c r="B28" i="14"/>
  <c r="L27" i="14"/>
  <c r="K27" i="14"/>
  <c r="J27" i="14"/>
  <c r="H27" i="14"/>
  <c r="G27" i="14"/>
  <c r="F27" i="14"/>
  <c r="D27" i="14"/>
  <c r="C27" i="14"/>
  <c r="B27" i="14"/>
  <c r="L26" i="14"/>
  <c r="K26" i="14"/>
  <c r="J26" i="14"/>
  <c r="H26" i="14"/>
  <c r="G26" i="14"/>
  <c r="F26" i="14"/>
  <c r="D26" i="14"/>
  <c r="C26" i="14"/>
  <c r="B26" i="14"/>
  <c r="L25" i="14"/>
  <c r="K25" i="14"/>
  <c r="J25" i="14"/>
  <c r="H25" i="14"/>
  <c r="G25" i="14"/>
  <c r="F25" i="14"/>
  <c r="D25" i="14"/>
  <c r="C25" i="14"/>
  <c r="B25" i="14"/>
  <c r="L24" i="14"/>
  <c r="K24" i="14"/>
  <c r="J24" i="14"/>
  <c r="H24" i="14"/>
  <c r="G24" i="14"/>
  <c r="F24" i="14"/>
  <c r="D24" i="14"/>
  <c r="C24" i="14"/>
  <c r="B24" i="14"/>
  <c r="L23" i="14"/>
  <c r="K23" i="14"/>
  <c r="J23" i="14"/>
  <c r="H23" i="14"/>
  <c r="G23" i="14"/>
  <c r="F23" i="14"/>
  <c r="D23" i="14"/>
  <c r="C23" i="14"/>
  <c r="B23" i="14"/>
  <c r="L22" i="14"/>
  <c r="K22" i="14"/>
  <c r="J22" i="14"/>
  <c r="H22" i="14"/>
  <c r="G22" i="14"/>
  <c r="F22" i="14"/>
  <c r="D22" i="14"/>
  <c r="C22" i="14"/>
  <c r="B22" i="14"/>
  <c r="L21" i="14"/>
  <c r="K21" i="14"/>
  <c r="J21" i="14"/>
  <c r="H21" i="14"/>
  <c r="G21" i="14"/>
  <c r="F21" i="14"/>
  <c r="D21" i="14"/>
  <c r="C21" i="14"/>
  <c r="B21" i="14"/>
  <c r="L20" i="14"/>
  <c r="K20" i="14"/>
  <c r="J20" i="14"/>
  <c r="H20" i="14"/>
  <c r="G20" i="14"/>
  <c r="F20" i="14"/>
  <c r="D20" i="14"/>
  <c r="C20" i="14"/>
  <c r="B20" i="14"/>
  <c r="L19" i="14"/>
  <c r="K19" i="14"/>
  <c r="J19" i="14"/>
  <c r="H19" i="14"/>
  <c r="G19" i="14"/>
  <c r="F19" i="14"/>
  <c r="D19" i="14"/>
  <c r="C19" i="14"/>
  <c r="B19" i="14"/>
  <c r="L18" i="14"/>
  <c r="K18" i="14"/>
  <c r="J18" i="14"/>
  <c r="H18" i="14"/>
  <c r="G18" i="14"/>
  <c r="F18" i="14"/>
  <c r="D18" i="14"/>
  <c r="C18" i="14"/>
  <c r="B18" i="14"/>
  <c r="L17" i="14"/>
  <c r="K17" i="14"/>
  <c r="J17" i="14"/>
  <c r="H17" i="14"/>
  <c r="G17" i="14"/>
  <c r="F17" i="14"/>
  <c r="D17" i="14"/>
  <c r="C17" i="14"/>
  <c r="B17" i="14"/>
  <c r="L16" i="14"/>
  <c r="K16" i="14"/>
  <c r="J16" i="14"/>
  <c r="H16" i="14"/>
  <c r="G16" i="14"/>
  <c r="F16" i="14"/>
  <c r="D16" i="14"/>
  <c r="C16" i="14"/>
  <c r="B16" i="14"/>
  <c r="L15" i="14"/>
  <c r="K15" i="14"/>
  <c r="J15" i="14"/>
  <c r="H15" i="14"/>
  <c r="G15" i="14"/>
  <c r="F15" i="14"/>
  <c r="D15" i="14"/>
  <c r="C15" i="14"/>
  <c r="B15" i="14"/>
  <c r="L14" i="14"/>
  <c r="K14" i="14"/>
  <c r="J14" i="14"/>
  <c r="H14" i="14"/>
  <c r="G14" i="14"/>
  <c r="F14" i="14"/>
  <c r="D14" i="14"/>
  <c r="C14" i="14"/>
  <c r="B14" i="14"/>
  <c r="L13" i="14"/>
  <c r="K13" i="14"/>
  <c r="J13" i="14"/>
  <c r="H13" i="14"/>
  <c r="G13" i="14"/>
  <c r="F13" i="14"/>
  <c r="D13" i="14"/>
  <c r="C13" i="14"/>
  <c r="B13" i="14"/>
  <c r="L12" i="14"/>
  <c r="K12" i="14"/>
  <c r="J12" i="14"/>
  <c r="H12" i="14"/>
  <c r="G12" i="14"/>
  <c r="F12" i="14"/>
  <c r="D12" i="14"/>
  <c r="C12" i="14"/>
  <c r="B12" i="14"/>
  <c r="L11" i="14"/>
  <c r="K11" i="14"/>
  <c r="J11" i="14"/>
  <c r="H11" i="14"/>
  <c r="G11" i="14"/>
  <c r="F11" i="14"/>
  <c r="D11" i="14"/>
  <c r="C11" i="14"/>
  <c r="B11" i="14"/>
  <c r="L10" i="14"/>
  <c r="K10" i="14"/>
  <c r="J10" i="14"/>
  <c r="H10" i="14"/>
  <c r="G10" i="14"/>
  <c r="F10" i="14"/>
  <c r="D10" i="14"/>
  <c r="C10" i="14"/>
  <c r="B10" i="14"/>
  <c r="L9" i="14"/>
  <c r="K9" i="14"/>
  <c r="J9" i="14"/>
  <c r="H9" i="14"/>
  <c r="G9" i="14"/>
  <c r="F9" i="14"/>
  <c r="D9" i="14"/>
  <c r="C9" i="14"/>
  <c r="B9" i="14"/>
  <c r="C7" i="14"/>
  <c r="F6" i="14"/>
  <c r="B6" i="14"/>
  <c r="J5" i="14"/>
  <c r="F5" i="14"/>
  <c r="B5" i="14"/>
  <c r="G3" i="14"/>
  <c r="L33" i="10"/>
  <c r="K33" i="10"/>
  <c r="J33" i="10"/>
  <c r="H33" i="10"/>
  <c r="G33" i="10"/>
  <c r="F33" i="10"/>
  <c r="D33" i="10"/>
  <c r="C33" i="10"/>
  <c r="B33" i="10"/>
  <c r="L32" i="10"/>
  <c r="K32" i="10"/>
  <c r="J32" i="10"/>
  <c r="H32" i="10"/>
  <c r="G32" i="10"/>
  <c r="F32" i="10"/>
  <c r="D32" i="10"/>
  <c r="C32" i="10"/>
  <c r="B32" i="10"/>
  <c r="L31" i="10"/>
  <c r="K31" i="10"/>
  <c r="J31" i="10"/>
  <c r="H31" i="10"/>
  <c r="G31" i="10"/>
  <c r="F31" i="10"/>
  <c r="D31" i="10"/>
  <c r="C31" i="10"/>
  <c r="B31" i="10"/>
  <c r="L30" i="10"/>
  <c r="K30" i="10"/>
  <c r="J30" i="10"/>
  <c r="H30" i="10"/>
  <c r="G30" i="10"/>
  <c r="F30" i="10"/>
  <c r="D30" i="10"/>
  <c r="C30" i="10"/>
  <c r="B30" i="10"/>
  <c r="L29" i="10"/>
  <c r="K29" i="10"/>
  <c r="J29" i="10"/>
  <c r="H29" i="10"/>
  <c r="G29" i="10"/>
  <c r="F29" i="10"/>
  <c r="D29" i="10"/>
  <c r="C29" i="10"/>
  <c r="B29" i="10"/>
  <c r="L28" i="10"/>
  <c r="K28" i="10"/>
  <c r="J28" i="10"/>
  <c r="H28" i="10"/>
  <c r="G28" i="10"/>
  <c r="F28" i="10"/>
  <c r="D28" i="10"/>
  <c r="C28" i="10"/>
  <c r="B28" i="10"/>
  <c r="L27" i="10"/>
  <c r="K27" i="10"/>
  <c r="J27" i="10"/>
  <c r="H27" i="10"/>
  <c r="G27" i="10"/>
  <c r="F27" i="10"/>
  <c r="D27" i="10"/>
  <c r="C27" i="10"/>
  <c r="B27" i="10"/>
  <c r="L26" i="10"/>
  <c r="K26" i="10"/>
  <c r="J26" i="10"/>
  <c r="H26" i="10"/>
  <c r="G26" i="10"/>
  <c r="F26" i="10"/>
  <c r="D26" i="10"/>
  <c r="C26" i="10"/>
  <c r="B26" i="10"/>
  <c r="L25" i="10"/>
  <c r="K25" i="10"/>
  <c r="J25" i="10"/>
  <c r="H25" i="10"/>
  <c r="G25" i="10"/>
  <c r="F25" i="10"/>
  <c r="D25" i="10"/>
  <c r="C25" i="10"/>
  <c r="B25" i="10"/>
  <c r="L24" i="10"/>
  <c r="K24" i="10"/>
  <c r="J24" i="10"/>
  <c r="H24" i="10"/>
  <c r="G24" i="10"/>
  <c r="F24" i="10"/>
  <c r="D24" i="10"/>
  <c r="C24" i="10"/>
  <c r="B24" i="10"/>
  <c r="L23" i="10"/>
  <c r="K23" i="10"/>
  <c r="J23" i="10"/>
  <c r="H23" i="10"/>
  <c r="G23" i="10"/>
  <c r="F23" i="10"/>
  <c r="D23" i="10"/>
  <c r="C23" i="10"/>
  <c r="B23" i="10"/>
  <c r="L22" i="10"/>
  <c r="K22" i="10"/>
  <c r="J22" i="10"/>
  <c r="H22" i="10"/>
  <c r="G22" i="10"/>
  <c r="F22" i="10"/>
  <c r="D22" i="10"/>
  <c r="C22" i="10"/>
  <c r="B22" i="10"/>
  <c r="L21" i="10"/>
  <c r="K21" i="10"/>
  <c r="J21" i="10"/>
  <c r="H21" i="10"/>
  <c r="G21" i="10"/>
  <c r="F21" i="10"/>
  <c r="D21" i="10"/>
  <c r="C21" i="10"/>
  <c r="B21" i="10"/>
  <c r="L20" i="10"/>
  <c r="K20" i="10"/>
  <c r="J20" i="10"/>
  <c r="H20" i="10"/>
  <c r="G20" i="10"/>
  <c r="F20" i="10"/>
  <c r="D20" i="10"/>
  <c r="C20" i="10"/>
  <c r="B20" i="10"/>
  <c r="L19" i="10"/>
  <c r="K19" i="10"/>
  <c r="J19" i="10"/>
  <c r="H19" i="10"/>
  <c r="G19" i="10"/>
  <c r="F19" i="10"/>
  <c r="D19" i="10"/>
  <c r="C19" i="10"/>
  <c r="B19" i="10"/>
  <c r="L18" i="10"/>
  <c r="K18" i="10"/>
  <c r="J18" i="10"/>
  <c r="H18" i="10"/>
  <c r="G18" i="10"/>
  <c r="F18" i="10"/>
  <c r="D18" i="10"/>
  <c r="C18" i="10"/>
  <c r="B18" i="10"/>
  <c r="L17" i="10"/>
  <c r="K17" i="10"/>
  <c r="J17" i="10"/>
  <c r="H17" i="10"/>
  <c r="G17" i="10"/>
  <c r="F17" i="10"/>
  <c r="D17" i="10"/>
  <c r="C17" i="10"/>
  <c r="B17" i="10"/>
  <c r="L16" i="10"/>
  <c r="K16" i="10"/>
  <c r="J16" i="10"/>
  <c r="H16" i="10"/>
  <c r="G16" i="10"/>
  <c r="F16" i="10"/>
  <c r="D16" i="10"/>
  <c r="C16" i="10"/>
  <c r="B16" i="10"/>
  <c r="L15" i="10"/>
  <c r="K15" i="10"/>
  <c r="J15" i="10"/>
  <c r="H15" i="10"/>
  <c r="G15" i="10"/>
  <c r="F15" i="10"/>
  <c r="D15" i="10"/>
  <c r="C15" i="10"/>
  <c r="B15" i="10"/>
  <c r="L14" i="10"/>
  <c r="K14" i="10"/>
  <c r="J14" i="10"/>
  <c r="H14" i="10"/>
  <c r="G14" i="10"/>
  <c r="F14" i="10"/>
  <c r="D14" i="10"/>
  <c r="C14" i="10"/>
  <c r="B14" i="10"/>
  <c r="L13" i="10"/>
  <c r="K13" i="10"/>
  <c r="J13" i="10"/>
  <c r="H13" i="10"/>
  <c r="G13" i="10"/>
  <c r="F13" i="10"/>
  <c r="D13" i="10"/>
  <c r="C13" i="10"/>
  <c r="B13" i="10"/>
  <c r="L12" i="10"/>
  <c r="K12" i="10"/>
  <c r="J12" i="10"/>
  <c r="H12" i="10"/>
  <c r="G12" i="10"/>
  <c r="F12" i="10"/>
  <c r="D12" i="10"/>
  <c r="C12" i="10"/>
  <c r="B12" i="10"/>
  <c r="L11" i="10"/>
  <c r="K11" i="10"/>
  <c r="J11" i="10"/>
  <c r="H11" i="10"/>
  <c r="G11" i="10"/>
  <c r="F11" i="10"/>
  <c r="D11" i="10"/>
  <c r="C11" i="10"/>
  <c r="B11" i="10"/>
  <c r="L10" i="10"/>
  <c r="K10" i="10"/>
  <c r="J10" i="10"/>
  <c r="H10" i="10"/>
  <c r="G10" i="10"/>
  <c r="F10" i="10"/>
  <c r="D10" i="10"/>
  <c r="C10" i="10"/>
  <c r="B10" i="10"/>
  <c r="L9" i="10"/>
  <c r="K9" i="10"/>
  <c r="J9" i="10"/>
  <c r="H9" i="10"/>
  <c r="G9" i="10"/>
  <c r="F9" i="10"/>
  <c r="D9" i="10"/>
  <c r="C9" i="10"/>
  <c r="B9" i="10"/>
  <c r="C7" i="10"/>
  <c r="F6" i="10"/>
  <c r="B6" i="10"/>
  <c r="J5" i="10"/>
  <c r="F5" i="10"/>
  <c r="B5" i="10"/>
  <c r="G3" i="10"/>
  <c r="E40" i="1"/>
  <c r="AJ39" i="1"/>
  <c r="AG39" i="1"/>
  <c r="AD39" i="1"/>
  <c r="R39" i="1"/>
  <c r="N39" i="1"/>
  <c r="J39" i="1"/>
  <c r="Z38" i="1"/>
  <c r="E38" i="1"/>
  <c r="Y37" i="1"/>
  <c r="E37" i="1"/>
  <c r="AE36" i="1"/>
  <c r="E36" i="1"/>
  <c r="AE35" i="1"/>
  <c r="O35" i="1"/>
  <c r="B35" i="1"/>
  <c r="AE34" i="1"/>
  <c r="O34" i="1"/>
  <c r="B34" i="1"/>
  <c r="AA33" i="1"/>
  <c r="O33" i="1"/>
  <c r="B33" i="1"/>
  <c r="AA32" i="1"/>
  <c r="O32" i="1"/>
  <c r="B32" i="1"/>
  <c r="AA31" i="1"/>
  <c r="O31" i="1"/>
  <c r="B31" i="1"/>
  <c r="AA30" i="1"/>
  <c r="O30" i="1"/>
  <c r="B30" i="1"/>
  <c r="AA29" i="1"/>
  <c r="O29" i="1"/>
  <c r="B29" i="1"/>
  <c r="AA28" i="1"/>
  <c r="O28" i="1"/>
  <c r="B28" i="1"/>
  <c r="AA27" i="1"/>
  <c r="O27" i="1"/>
  <c r="AC26" i="1"/>
  <c r="F26" i="1"/>
  <c r="AC25" i="1"/>
  <c r="E25" i="1"/>
  <c r="E23" i="1"/>
  <c r="X20" i="1"/>
  <c r="E20" i="1"/>
  <c r="AA19" i="1"/>
  <c r="R19" i="1"/>
  <c r="N19" i="1"/>
  <c r="J19" i="1"/>
  <c r="F19" i="1"/>
  <c r="F17" i="1"/>
  <c r="AA16" i="1"/>
  <c r="E15" i="1"/>
  <c r="AA14" i="1"/>
  <c r="G13" i="1"/>
  <c r="E12" i="1"/>
  <c r="F11" i="1"/>
  <c r="AA9" i="1"/>
  <c r="E9" i="1"/>
  <c r="T3" i="1"/>
  <c r="Z57" i="24"/>
  <c r="C57" i="24"/>
  <c r="M52" i="24"/>
  <c r="J52" i="24"/>
  <c r="AB47" i="24"/>
  <c r="AB46" i="24"/>
  <c r="AB45" i="24"/>
  <c r="AB44" i="24"/>
  <c r="AB43" i="24"/>
  <c r="AB42" i="24"/>
  <c r="AB41" i="24"/>
  <c r="AB40" i="24"/>
  <c r="AB39" i="24"/>
  <c r="AB38" i="24"/>
  <c r="AB37" i="24"/>
  <c r="A37" i="24"/>
  <c r="AB36" i="24"/>
  <c r="AB35" i="24"/>
  <c r="AB34" i="24"/>
  <c r="S34" i="24"/>
  <c r="AB33" i="24"/>
  <c r="AB32" i="24"/>
  <c r="AB31" i="24"/>
  <c r="AB30" i="24"/>
  <c r="AB29" i="24"/>
  <c r="AB28" i="24"/>
  <c r="AB27" i="24"/>
  <c r="AB26" i="24"/>
  <c r="G26" i="24"/>
  <c r="AB25" i="24"/>
  <c r="AB24" i="24"/>
  <c r="AG21" i="24"/>
  <c r="X21" i="24"/>
  <c r="S21" i="24"/>
  <c r="N21" i="24"/>
  <c r="I21" i="24"/>
  <c r="AC19" i="24"/>
  <c r="P18" i="24"/>
  <c r="G18" i="24"/>
  <c r="AC17" i="24"/>
  <c r="G16" i="24"/>
  <c r="J15" i="24"/>
  <c r="G14" i="24"/>
  <c r="H13" i="24"/>
  <c r="T5" i="24"/>
  <c r="D200" i="13"/>
  <c r="C200" i="13"/>
  <c r="B200" i="13"/>
  <c r="D199" i="13"/>
  <c r="C199" i="13"/>
  <c r="B199" i="13"/>
  <c r="D198" i="13"/>
  <c r="C198" i="13"/>
  <c r="B198" i="13"/>
  <c r="D197" i="13"/>
  <c r="C197" i="13"/>
  <c r="B197" i="13"/>
  <c r="D196" i="13"/>
  <c r="C196" i="13"/>
  <c r="B196" i="13"/>
  <c r="D195" i="13"/>
  <c r="C195" i="13"/>
  <c r="B195" i="13"/>
  <c r="D194" i="13"/>
  <c r="C194" i="13"/>
  <c r="B194" i="13"/>
  <c r="D193" i="13"/>
  <c r="C193" i="13"/>
  <c r="B193" i="13"/>
  <c r="D192" i="13"/>
  <c r="C192" i="13"/>
  <c r="B192" i="13"/>
  <c r="D191" i="13"/>
  <c r="C191" i="13"/>
  <c r="B191" i="13"/>
  <c r="D190" i="13"/>
  <c r="C190" i="13"/>
  <c r="B190" i="13"/>
  <c r="D189" i="13"/>
  <c r="C189" i="13"/>
  <c r="B189" i="13"/>
  <c r="D188" i="13"/>
  <c r="C188" i="13"/>
  <c r="B188" i="13"/>
  <c r="D187" i="13"/>
  <c r="C187" i="13"/>
  <c r="B187" i="13"/>
  <c r="D186" i="13"/>
  <c r="C186" i="13"/>
  <c r="B186" i="13"/>
  <c r="D185" i="13"/>
  <c r="C185" i="13"/>
  <c r="B185" i="13"/>
  <c r="D184" i="13"/>
  <c r="C184" i="13"/>
  <c r="B184" i="13"/>
  <c r="D183" i="13"/>
  <c r="C183" i="13"/>
  <c r="B183" i="13"/>
  <c r="D182" i="13"/>
  <c r="C182" i="13"/>
  <c r="B182" i="13"/>
  <c r="D181" i="13"/>
  <c r="C181" i="13"/>
  <c r="B181" i="13"/>
  <c r="D180" i="13"/>
  <c r="C180" i="13"/>
  <c r="B180" i="13"/>
  <c r="D179" i="13"/>
  <c r="C179" i="13"/>
  <c r="B179" i="13"/>
  <c r="D178" i="13"/>
  <c r="C178" i="13"/>
  <c r="B178" i="13"/>
  <c r="D177" i="13"/>
  <c r="C177" i="13"/>
  <c r="B177" i="13"/>
  <c r="D176" i="13"/>
  <c r="C176" i="13"/>
  <c r="B176" i="13"/>
  <c r="D175" i="13"/>
  <c r="C175" i="13"/>
  <c r="B175" i="13"/>
  <c r="D174" i="13"/>
  <c r="C174" i="13"/>
  <c r="B174" i="13"/>
  <c r="D173" i="13"/>
  <c r="C173" i="13"/>
  <c r="B173" i="13"/>
  <c r="D172" i="13"/>
  <c r="C172" i="13"/>
  <c r="B172" i="13"/>
  <c r="D171" i="13"/>
  <c r="C171" i="13"/>
  <c r="B171" i="13"/>
  <c r="D170" i="13"/>
  <c r="C170" i="13"/>
  <c r="B170" i="13"/>
  <c r="D169" i="13"/>
  <c r="C169" i="13"/>
  <c r="B169" i="13"/>
  <c r="D168" i="13"/>
  <c r="C168" i="13"/>
  <c r="B168" i="13"/>
  <c r="D167" i="13"/>
  <c r="C167" i="13"/>
  <c r="B167" i="13"/>
  <c r="D166" i="13"/>
  <c r="C166" i="13"/>
  <c r="B166" i="13"/>
  <c r="D165" i="13"/>
  <c r="C165" i="13"/>
  <c r="B165" i="13"/>
  <c r="D164" i="13"/>
  <c r="C164" i="13"/>
  <c r="B164" i="13"/>
  <c r="D163" i="13"/>
  <c r="C163" i="13"/>
  <c r="B163" i="13"/>
  <c r="D162" i="13"/>
  <c r="C162" i="13"/>
  <c r="B162" i="13"/>
  <c r="D161" i="13"/>
  <c r="C161" i="13"/>
  <c r="B161" i="13"/>
  <c r="D160" i="13"/>
  <c r="C160" i="13"/>
  <c r="B160" i="13"/>
  <c r="D159" i="13"/>
  <c r="C159" i="13"/>
  <c r="B159" i="13"/>
  <c r="D158" i="13"/>
  <c r="C158" i="13"/>
  <c r="B158" i="13"/>
  <c r="D157" i="13"/>
  <c r="C157" i="13"/>
  <c r="B157" i="13"/>
  <c r="D156" i="13"/>
  <c r="C156" i="13"/>
  <c r="B156" i="13"/>
  <c r="D155" i="13"/>
  <c r="C155" i="13"/>
  <c r="B155" i="13"/>
  <c r="D154" i="13"/>
  <c r="C154" i="13"/>
  <c r="B154" i="13"/>
  <c r="D153" i="13"/>
  <c r="C153" i="13"/>
  <c r="B153" i="13"/>
  <c r="D152" i="13"/>
  <c r="C152" i="13"/>
  <c r="B152" i="13"/>
  <c r="D151" i="13"/>
  <c r="C151" i="13"/>
  <c r="B151" i="13"/>
  <c r="D150" i="13"/>
  <c r="C150" i="13"/>
  <c r="B150" i="13"/>
  <c r="D149" i="13"/>
  <c r="C149" i="13"/>
  <c r="B149" i="13"/>
  <c r="D148" i="13"/>
  <c r="C148" i="13"/>
  <c r="B148" i="13"/>
  <c r="D147" i="13"/>
  <c r="C147" i="13"/>
  <c r="B147" i="13"/>
  <c r="D146" i="13"/>
  <c r="C146" i="13"/>
  <c r="B146" i="13"/>
  <c r="D145" i="13"/>
  <c r="C145" i="13"/>
  <c r="B145" i="13"/>
  <c r="D144" i="13"/>
  <c r="C144" i="13"/>
  <c r="B144" i="13"/>
  <c r="D143" i="13"/>
  <c r="C143" i="13"/>
  <c r="B143" i="13"/>
  <c r="D142" i="13"/>
  <c r="C142" i="13"/>
  <c r="B142" i="13"/>
  <c r="D141" i="13"/>
  <c r="C141" i="13"/>
  <c r="B141" i="13"/>
  <c r="D140" i="13"/>
  <c r="C140" i="13"/>
  <c r="B140" i="13"/>
  <c r="D139" i="13"/>
  <c r="C139" i="13"/>
  <c r="B139" i="13"/>
  <c r="D138" i="13"/>
  <c r="C138" i="13"/>
  <c r="B138" i="13"/>
  <c r="D137" i="13"/>
  <c r="C137" i="13"/>
  <c r="B137" i="13"/>
  <c r="D136" i="13"/>
  <c r="C136" i="13"/>
  <c r="B136" i="13"/>
  <c r="D135" i="13"/>
  <c r="C135" i="13"/>
  <c r="B135" i="13"/>
  <c r="D134" i="13"/>
  <c r="C134" i="13"/>
  <c r="B134" i="13"/>
  <c r="D133" i="13"/>
  <c r="C133" i="13"/>
  <c r="B133" i="13"/>
  <c r="D132" i="13"/>
  <c r="C132" i="13"/>
  <c r="B132" i="13"/>
  <c r="D131" i="13"/>
  <c r="C131" i="13"/>
  <c r="B131" i="13"/>
  <c r="D130" i="13"/>
  <c r="C130" i="13"/>
  <c r="B130" i="13"/>
  <c r="D129" i="13"/>
  <c r="C129" i="13"/>
  <c r="B129" i="13"/>
  <c r="D128" i="13"/>
  <c r="C128" i="13"/>
  <c r="B128" i="13"/>
  <c r="D127" i="13"/>
  <c r="C127" i="13"/>
  <c r="B127" i="13"/>
  <c r="D126" i="13"/>
  <c r="C126" i="13"/>
  <c r="B126" i="13"/>
  <c r="D125" i="13"/>
  <c r="C125" i="13"/>
  <c r="B125" i="13"/>
  <c r="D124" i="13"/>
  <c r="C124" i="13"/>
  <c r="B124" i="13"/>
  <c r="D123" i="13"/>
  <c r="C123" i="13"/>
  <c r="B123" i="13"/>
  <c r="D122" i="13"/>
  <c r="C122" i="13"/>
  <c r="B122" i="13"/>
  <c r="D121" i="13"/>
  <c r="C121" i="13"/>
  <c r="B121" i="13"/>
  <c r="D120" i="13"/>
  <c r="C120" i="13"/>
  <c r="B120" i="13"/>
  <c r="D119" i="13"/>
  <c r="C119" i="13"/>
  <c r="B119" i="13"/>
  <c r="D118" i="13"/>
  <c r="C118" i="13"/>
  <c r="B118" i="13"/>
  <c r="D117" i="13"/>
  <c r="C117" i="13"/>
  <c r="B117" i="13"/>
  <c r="D116" i="13"/>
  <c r="C116" i="13"/>
  <c r="B116" i="13"/>
  <c r="D115" i="13"/>
  <c r="C115" i="13"/>
  <c r="B115" i="13"/>
  <c r="D114" i="13"/>
  <c r="C114" i="13"/>
  <c r="B114" i="13"/>
  <c r="D113" i="13"/>
  <c r="C113" i="13"/>
  <c r="B113" i="13"/>
  <c r="D112" i="13"/>
  <c r="C112" i="13"/>
  <c r="B112" i="13"/>
  <c r="D111" i="13"/>
  <c r="C111" i="13"/>
  <c r="B111" i="13"/>
  <c r="D110" i="13"/>
  <c r="C110" i="13"/>
  <c r="B110" i="13"/>
  <c r="D109" i="13"/>
  <c r="C109" i="13"/>
  <c r="B109" i="13"/>
  <c r="D108" i="13"/>
  <c r="C108" i="13"/>
  <c r="B108" i="13"/>
  <c r="D107" i="13"/>
  <c r="C107" i="13"/>
  <c r="B107" i="13"/>
  <c r="D106" i="13"/>
  <c r="C106" i="13"/>
  <c r="B106" i="13"/>
  <c r="D105" i="13"/>
  <c r="C105" i="13"/>
  <c r="B105" i="13"/>
  <c r="D104" i="13"/>
  <c r="C104" i="13"/>
  <c r="B104" i="13"/>
  <c r="D103" i="13"/>
  <c r="C103" i="13"/>
  <c r="B103" i="13"/>
  <c r="D102" i="13"/>
  <c r="C102" i="13"/>
  <c r="B102" i="13"/>
  <c r="D101" i="13"/>
  <c r="C101" i="13"/>
  <c r="B101" i="13"/>
  <c r="D100" i="13"/>
  <c r="C100" i="13"/>
  <c r="B100" i="13"/>
  <c r="D99" i="13"/>
  <c r="C99" i="13"/>
  <c r="B99" i="13"/>
  <c r="D98" i="13"/>
  <c r="C98" i="13"/>
  <c r="B98" i="13"/>
  <c r="D97" i="13"/>
  <c r="C97" i="13"/>
  <c r="B97" i="13"/>
  <c r="D96" i="13"/>
  <c r="C96" i="13"/>
  <c r="B96" i="13"/>
  <c r="D95" i="13"/>
  <c r="C95" i="13"/>
  <c r="B95" i="13"/>
  <c r="D94" i="13"/>
  <c r="C94" i="13"/>
  <c r="B94" i="13"/>
  <c r="D93" i="13"/>
  <c r="C93" i="13"/>
  <c r="B93" i="13"/>
  <c r="D92" i="13"/>
  <c r="C92" i="13"/>
  <c r="B92" i="13"/>
  <c r="D91" i="13"/>
  <c r="C91" i="13"/>
  <c r="B91" i="13"/>
  <c r="D90" i="13"/>
  <c r="C90" i="13"/>
  <c r="B90" i="13"/>
  <c r="D89" i="13"/>
  <c r="C89" i="13"/>
  <c r="B89" i="13"/>
  <c r="D88" i="13"/>
  <c r="C88" i="13"/>
  <c r="B88" i="13"/>
  <c r="D87" i="13"/>
  <c r="C87" i="13"/>
  <c r="B87" i="13"/>
  <c r="D86" i="13"/>
  <c r="C86" i="13"/>
  <c r="B86" i="13"/>
  <c r="D85" i="13"/>
  <c r="C85" i="13"/>
  <c r="B85" i="13"/>
  <c r="D84" i="13"/>
  <c r="C84" i="13"/>
  <c r="B84" i="13"/>
  <c r="D83" i="13"/>
  <c r="C83" i="13"/>
  <c r="B83" i="13"/>
  <c r="D82" i="13"/>
  <c r="C82" i="13"/>
  <c r="B82" i="13"/>
  <c r="D81" i="13"/>
  <c r="C81" i="13"/>
  <c r="B81" i="13"/>
  <c r="D80" i="13"/>
  <c r="C80" i="13"/>
  <c r="B80" i="13"/>
  <c r="D79" i="13"/>
  <c r="C79" i="13"/>
  <c r="B79" i="13"/>
  <c r="D78" i="13"/>
  <c r="C78" i="13"/>
  <c r="B78" i="13"/>
  <c r="D77" i="13"/>
  <c r="C77" i="13"/>
  <c r="B77" i="13"/>
  <c r="D76" i="13"/>
  <c r="C76" i="13"/>
  <c r="B76" i="13"/>
  <c r="D75" i="13"/>
  <c r="C75" i="13"/>
  <c r="B75" i="13"/>
  <c r="D74" i="13"/>
  <c r="C74" i="13"/>
  <c r="B74" i="13"/>
  <c r="D73" i="13"/>
  <c r="C73" i="13"/>
  <c r="B73" i="13"/>
  <c r="D72" i="13"/>
  <c r="C72" i="13"/>
  <c r="B72" i="13"/>
  <c r="D71" i="13"/>
  <c r="C71" i="13"/>
  <c r="B71" i="13"/>
  <c r="D70" i="13"/>
  <c r="C70" i="13"/>
  <c r="B70" i="13"/>
  <c r="D69" i="13"/>
  <c r="C69" i="13"/>
  <c r="B69" i="13"/>
  <c r="D68" i="13"/>
  <c r="C68" i="13"/>
  <c r="B68" i="13"/>
  <c r="D67" i="13"/>
  <c r="C67" i="13"/>
  <c r="B67" i="13"/>
  <c r="D66" i="13"/>
  <c r="C66" i="13"/>
  <c r="B66" i="13"/>
  <c r="D65" i="13"/>
  <c r="C65" i="13"/>
  <c r="B65" i="13"/>
  <c r="D64" i="13"/>
  <c r="C64" i="13"/>
  <c r="B64" i="13"/>
  <c r="D63" i="13"/>
  <c r="C63" i="13"/>
  <c r="B63" i="13"/>
  <c r="D62" i="13"/>
  <c r="C62" i="13"/>
  <c r="B62" i="13"/>
  <c r="D61" i="13"/>
  <c r="C61" i="13"/>
  <c r="B61" i="13"/>
  <c r="D60" i="13"/>
  <c r="C60" i="13"/>
  <c r="B60" i="13"/>
  <c r="D59" i="13"/>
  <c r="C59" i="13"/>
  <c r="B59" i="13"/>
  <c r="D58" i="13"/>
  <c r="C58" i="13"/>
  <c r="B58" i="13"/>
  <c r="D57" i="13"/>
  <c r="C57" i="13"/>
  <c r="B57" i="13"/>
  <c r="D56" i="13"/>
  <c r="C56" i="13"/>
  <c r="B56" i="13"/>
  <c r="D55" i="13"/>
  <c r="C55" i="13"/>
  <c r="B55" i="13"/>
  <c r="D54" i="13"/>
  <c r="C54" i="13"/>
  <c r="B54" i="13"/>
  <c r="D53" i="13"/>
  <c r="C53" i="13"/>
  <c r="B53" i="13"/>
  <c r="D52" i="13"/>
  <c r="C52" i="13"/>
  <c r="B52" i="13"/>
  <c r="D51" i="13"/>
  <c r="C51" i="13"/>
  <c r="B51" i="13"/>
  <c r="D50" i="13"/>
  <c r="C50" i="13"/>
  <c r="B50" i="13"/>
  <c r="D49" i="13"/>
  <c r="C49" i="13"/>
  <c r="B49" i="13"/>
  <c r="D48" i="13"/>
  <c r="C48" i="13"/>
  <c r="B48" i="13"/>
  <c r="D47" i="13"/>
  <c r="C47" i="13"/>
  <c r="B47" i="13"/>
  <c r="D46" i="13"/>
  <c r="C46" i="13"/>
  <c r="B46" i="13"/>
  <c r="D45" i="13"/>
  <c r="C45" i="13"/>
  <c r="B45" i="13"/>
  <c r="D44" i="13"/>
  <c r="C44" i="13"/>
  <c r="B44" i="13"/>
  <c r="D43" i="13"/>
  <c r="C43" i="13"/>
  <c r="B43" i="13"/>
  <c r="D42" i="13"/>
  <c r="C42" i="13"/>
  <c r="B42" i="13"/>
  <c r="D41" i="13"/>
  <c r="C41" i="13"/>
  <c r="B41" i="13"/>
  <c r="D40" i="13"/>
  <c r="C40" i="13"/>
  <c r="B40" i="13"/>
  <c r="D39" i="13"/>
  <c r="C39" i="13"/>
  <c r="B39" i="13"/>
  <c r="D38" i="13"/>
  <c r="C38" i="13"/>
  <c r="B38" i="13"/>
  <c r="D37" i="13"/>
  <c r="C37" i="13"/>
  <c r="B37" i="13"/>
  <c r="D36" i="13"/>
  <c r="C36" i="13"/>
  <c r="B36" i="13"/>
  <c r="D35" i="13"/>
  <c r="C35" i="13"/>
  <c r="B35" i="13"/>
  <c r="D34" i="13"/>
  <c r="C34" i="13"/>
  <c r="B34" i="13"/>
  <c r="D33" i="13"/>
  <c r="C33" i="13"/>
  <c r="B33" i="13"/>
  <c r="D32" i="13"/>
  <c r="C32" i="13"/>
  <c r="B32" i="13"/>
  <c r="D31" i="13"/>
  <c r="C31" i="13"/>
  <c r="B31" i="13"/>
  <c r="D30" i="13"/>
  <c r="C30" i="13"/>
  <c r="B30" i="13"/>
  <c r="D29" i="13"/>
  <c r="C29" i="13"/>
  <c r="B29" i="13"/>
  <c r="D28" i="13"/>
  <c r="C28" i="13"/>
  <c r="B28" i="13"/>
  <c r="D27" i="13"/>
  <c r="C27" i="13"/>
  <c r="B27" i="13"/>
  <c r="D26" i="13"/>
  <c r="C26" i="13"/>
  <c r="B26" i="13"/>
  <c r="D25" i="13"/>
  <c r="C25" i="13"/>
  <c r="B25" i="13"/>
  <c r="D24" i="13"/>
  <c r="C24" i="13"/>
  <c r="B24" i="13"/>
  <c r="D23" i="13"/>
  <c r="C23" i="13"/>
  <c r="B23" i="13"/>
  <c r="D22" i="13"/>
  <c r="C22" i="13"/>
  <c r="B22" i="13"/>
  <c r="D21" i="13"/>
  <c r="C21" i="13"/>
  <c r="B21" i="13"/>
  <c r="D20" i="13"/>
  <c r="C20" i="13"/>
  <c r="B20" i="13"/>
  <c r="D19" i="13"/>
  <c r="C19" i="13"/>
  <c r="B19" i="13"/>
  <c r="D18" i="13"/>
  <c r="C18" i="13"/>
  <c r="B18" i="13"/>
  <c r="D17" i="13"/>
  <c r="C17" i="13"/>
  <c r="B17" i="13"/>
  <c r="D16" i="13"/>
  <c r="C16" i="13"/>
  <c r="B16" i="13"/>
  <c r="D15" i="13"/>
  <c r="C15" i="13"/>
  <c r="B15" i="13"/>
  <c r="D14" i="13"/>
  <c r="C14" i="13"/>
  <c r="B14" i="13"/>
  <c r="D13" i="13"/>
  <c r="C13" i="13"/>
  <c r="B13" i="13"/>
  <c r="D12" i="13"/>
  <c r="C12" i="13"/>
  <c r="B12" i="13"/>
  <c r="D11" i="13"/>
  <c r="C11" i="13"/>
  <c r="B11" i="13"/>
  <c r="D10" i="13"/>
  <c r="C10" i="13"/>
  <c r="B10" i="13"/>
  <c r="D9" i="13"/>
  <c r="C9" i="13"/>
  <c r="B9" i="13"/>
  <c r="D8" i="13"/>
  <c r="C8" i="13"/>
  <c r="B8" i="13"/>
  <c r="D7" i="13"/>
  <c r="C7" i="13"/>
  <c r="B7" i="13"/>
  <c r="D6" i="13"/>
  <c r="C6" i="13"/>
  <c r="B6" i="13"/>
  <c r="D5" i="13"/>
  <c r="C5" i="13"/>
  <c r="B5" i="13"/>
  <c r="D4" i="13"/>
  <c r="C4" i="13"/>
  <c r="B4" i="13"/>
  <c r="D3" i="13"/>
  <c r="C3" i="13"/>
  <c r="B3" i="13"/>
  <c r="D2" i="13"/>
  <c r="C2" i="13"/>
  <c r="B2" i="13"/>
  <c r="D1" i="13"/>
  <c r="C1" i="13"/>
  <c r="B1" i="13"/>
  <c r="I11" i="12"/>
  <c r="H11" i="12"/>
  <c r="G11" i="12"/>
  <c r="I10" i="12"/>
  <c r="H10" i="12"/>
  <c r="G10" i="12"/>
  <c r="I9" i="12"/>
  <c r="H9" i="12"/>
  <c r="G9" i="12"/>
  <c r="I8" i="12"/>
  <c r="H8" i="12"/>
  <c r="G8" i="12"/>
  <c r="I7" i="12"/>
  <c r="H7" i="12"/>
  <c r="G7" i="12"/>
  <c r="I6" i="12"/>
  <c r="H6" i="12"/>
  <c r="G6" i="12"/>
  <c r="D118" i="8"/>
  <c r="D19" i="17" s="1"/>
  <c r="D74" i="8"/>
  <c r="AG19" i="1"/>
  <c r="U19" i="1"/>
  <c r="G24" i="24"/>
  <c r="D201" i="21"/>
  <c r="C201" i="21"/>
  <c r="B201" i="21"/>
  <c r="D200" i="21"/>
  <c r="C200" i="21"/>
  <c r="B200" i="21"/>
  <c r="D199" i="21"/>
  <c r="C199" i="21"/>
  <c r="B199" i="21"/>
  <c r="D198" i="21"/>
  <c r="C198" i="21"/>
  <c r="B198" i="21"/>
  <c r="D197" i="21"/>
  <c r="C197" i="21"/>
  <c r="B197" i="21"/>
  <c r="D196" i="21"/>
  <c r="C196" i="21"/>
  <c r="B196" i="21"/>
  <c r="D195" i="21"/>
  <c r="C195" i="21"/>
  <c r="B195" i="21"/>
  <c r="D194" i="21"/>
  <c r="C194" i="21"/>
  <c r="B194" i="21"/>
  <c r="D193" i="21"/>
  <c r="C193" i="21"/>
  <c r="B193" i="21"/>
  <c r="D192" i="21"/>
  <c r="C192" i="21"/>
  <c r="B192" i="21"/>
  <c r="D191" i="21"/>
  <c r="C191" i="21"/>
  <c r="B191" i="21"/>
  <c r="D190" i="21"/>
  <c r="C190" i="21"/>
  <c r="B190" i="21"/>
  <c r="D189" i="21"/>
  <c r="C189" i="21"/>
  <c r="B189" i="21"/>
  <c r="D188" i="21"/>
  <c r="C188" i="21"/>
  <c r="B188" i="21"/>
  <c r="D187" i="21"/>
  <c r="C187" i="21"/>
  <c r="B187" i="21"/>
  <c r="D186" i="21"/>
  <c r="C186" i="21"/>
  <c r="B186" i="21"/>
  <c r="D185" i="21"/>
  <c r="C185" i="21"/>
  <c r="B185" i="21"/>
  <c r="D184" i="21"/>
  <c r="C184" i="21"/>
  <c r="B184" i="21"/>
  <c r="D183" i="21"/>
  <c r="C183" i="21"/>
  <c r="B183" i="21"/>
  <c r="D182" i="21"/>
  <c r="C182" i="21"/>
  <c r="B182" i="21"/>
  <c r="D181" i="21"/>
  <c r="C181" i="21"/>
  <c r="B181" i="21"/>
  <c r="D180" i="21"/>
  <c r="C180" i="21"/>
  <c r="B180" i="21"/>
  <c r="D179" i="21"/>
  <c r="C179" i="21"/>
  <c r="B179" i="21"/>
  <c r="D178" i="21"/>
  <c r="C178" i="21"/>
  <c r="B178" i="21"/>
  <c r="D177" i="21"/>
  <c r="C177" i="21"/>
  <c r="B177" i="21"/>
  <c r="D176" i="21"/>
  <c r="C176" i="21"/>
  <c r="B176" i="21"/>
  <c r="D175" i="21"/>
  <c r="C175" i="21"/>
  <c r="B175" i="21"/>
  <c r="D174" i="21"/>
  <c r="C174" i="21"/>
  <c r="B174" i="21"/>
  <c r="D173" i="21"/>
  <c r="C173" i="21"/>
  <c r="B173" i="21"/>
  <c r="D172" i="21"/>
  <c r="C172" i="21"/>
  <c r="B172" i="21"/>
  <c r="D171" i="21"/>
  <c r="C171" i="21"/>
  <c r="B171" i="21"/>
  <c r="D170" i="21"/>
  <c r="C170" i="21"/>
  <c r="B170" i="21"/>
  <c r="D169" i="21"/>
  <c r="C169" i="21"/>
  <c r="B169" i="21"/>
  <c r="D168" i="21"/>
  <c r="C168" i="21"/>
  <c r="B168" i="21"/>
  <c r="D167" i="21"/>
  <c r="C167" i="21"/>
  <c r="B167" i="21"/>
  <c r="D166" i="21"/>
  <c r="C166" i="21"/>
  <c r="B166" i="21"/>
  <c r="D165" i="21"/>
  <c r="C165" i="21"/>
  <c r="B165" i="21"/>
  <c r="D164" i="21"/>
  <c r="C164" i="21"/>
  <c r="B164" i="21"/>
  <c r="D163" i="21"/>
  <c r="C163" i="21"/>
  <c r="B163" i="21"/>
  <c r="D162" i="21"/>
  <c r="C162" i="21"/>
  <c r="B162" i="21"/>
  <c r="D161" i="21"/>
  <c r="C161" i="21"/>
  <c r="B161" i="21"/>
  <c r="D160" i="21"/>
  <c r="C160" i="21"/>
  <c r="B160" i="21"/>
  <c r="D159" i="21"/>
  <c r="C159" i="21"/>
  <c r="B159" i="21"/>
  <c r="D158" i="21"/>
  <c r="C158" i="21"/>
  <c r="B158" i="21"/>
  <c r="D157" i="21"/>
  <c r="C157" i="21"/>
  <c r="B157" i="21"/>
  <c r="D156" i="21"/>
  <c r="C156" i="21"/>
  <c r="B156" i="21"/>
  <c r="D155" i="21"/>
  <c r="C155" i="21"/>
  <c r="B155" i="21"/>
  <c r="D154" i="21"/>
  <c r="C154" i="21"/>
  <c r="B154" i="21"/>
  <c r="D153" i="21"/>
  <c r="C153" i="21"/>
  <c r="B153" i="21"/>
  <c r="D152" i="21"/>
  <c r="C152" i="21"/>
  <c r="B152" i="21"/>
  <c r="D151" i="21"/>
  <c r="C151" i="21"/>
  <c r="B151" i="21"/>
  <c r="D150" i="21"/>
  <c r="C150" i="21"/>
  <c r="B150" i="21"/>
  <c r="D149" i="21"/>
  <c r="C149" i="21"/>
  <c r="B149" i="21"/>
  <c r="D148" i="21"/>
  <c r="C148" i="21"/>
  <c r="B148" i="21"/>
  <c r="D147" i="21"/>
  <c r="C147" i="21"/>
  <c r="B147" i="21"/>
  <c r="D146" i="21"/>
  <c r="C146" i="21"/>
  <c r="B146" i="21"/>
  <c r="D145" i="21"/>
  <c r="C145" i="21"/>
  <c r="B145" i="21"/>
  <c r="D144" i="21"/>
  <c r="C144" i="21"/>
  <c r="B144" i="21"/>
  <c r="D143" i="21"/>
  <c r="C143" i="21"/>
  <c r="B143" i="21"/>
  <c r="D142" i="21"/>
  <c r="C142" i="21"/>
  <c r="B142" i="21"/>
  <c r="D141" i="21"/>
  <c r="C141" i="21"/>
  <c r="B141" i="21"/>
  <c r="D140" i="21"/>
  <c r="C140" i="21"/>
  <c r="B140" i="21"/>
  <c r="D139" i="21"/>
  <c r="C139" i="21"/>
  <c r="B139" i="21"/>
  <c r="D138" i="21"/>
  <c r="C138" i="21"/>
  <c r="B138" i="21"/>
  <c r="D137" i="21"/>
  <c r="C137" i="21"/>
  <c r="B137" i="21"/>
  <c r="D136" i="21"/>
  <c r="C136" i="21"/>
  <c r="B136" i="21"/>
  <c r="D135" i="21"/>
  <c r="C135" i="21"/>
  <c r="B135" i="21"/>
  <c r="D134" i="21"/>
  <c r="C134" i="21"/>
  <c r="B134" i="21"/>
  <c r="D133" i="21"/>
  <c r="C133" i="21"/>
  <c r="B133" i="21"/>
  <c r="D132" i="21"/>
  <c r="C132" i="21"/>
  <c r="B132" i="21"/>
  <c r="D131" i="21"/>
  <c r="C131" i="21"/>
  <c r="B131" i="21"/>
  <c r="D130" i="21"/>
  <c r="C130" i="21"/>
  <c r="B130" i="21"/>
  <c r="D129" i="21"/>
  <c r="C129" i="21"/>
  <c r="B129" i="21"/>
  <c r="D128" i="21"/>
  <c r="C128" i="21"/>
  <c r="B128" i="21"/>
  <c r="D127" i="21"/>
  <c r="C127" i="21"/>
  <c r="B127" i="21"/>
  <c r="D126" i="21"/>
  <c r="C126" i="21"/>
  <c r="B126" i="21"/>
  <c r="D125" i="21"/>
  <c r="C125" i="21"/>
  <c r="B125" i="21"/>
  <c r="D124" i="21"/>
  <c r="C124" i="21"/>
  <c r="B124" i="21"/>
  <c r="D123" i="21"/>
  <c r="C123" i="21"/>
  <c r="B123" i="21"/>
  <c r="D122" i="21"/>
  <c r="C122" i="21"/>
  <c r="B122" i="21"/>
  <c r="D121" i="21"/>
  <c r="C121" i="21"/>
  <c r="B121" i="21"/>
  <c r="D120" i="21"/>
  <c r="C120" i="21"/>
  <c r="B120" i="21"/>
  <c r="D119" i="21"/>
  <c r="C119" i="21"/>
  <c r="B119" i="21"/>
  <c r="D118" i="21"/>
  <c r="C118" i="21"/>
  <c r="B118" i="21"/>
  <c r="D117" i="21"/>
  <c r="C117" i="21"/>
  <c r="B117" i="21"/>
  <c r="D116" i="21"/>
  <c r="C116" i="21"/>
  <c r="B116" i="21"/>
  <c r="D115" i="21"/>
  <c r="C115" i="21"/>
  <c r="B115" i="21"/>
  <c r="D114" i="21"/>
  <c r="C114" i="21"/>
  <c r="B114" i="21"/>
  <c r="D113" i="21"/>
  <c r="C113" i="21"/>
  <c r="B113" i="21"/>
  <c r="D112" i="21"/>
  <c r="C112" i="21"/>
  <c r="B112" i="21"/>
  <c r="D111" i="21"/>
  <c r="C111" i="21"/>
  <c r="B111" i="21"/>
  <c r="D110" i="21"/>
  <c r="C110" i="21"/>
  <c r="B110" i="21"/>
  <c r="D109" i="21"/>
  <c r="C109" i="21"/>
  <c r="B109" i="21"/>
  <c r="D108" i="21"/>
  <c r="C108" i="21"/>
  <c r="B108" i="21"/>
  <c r="D107" i="21"/>
  <c r="C107" i="21"/>
  <c r="B107" i="21"/>
  <c r="D106" i="21"/>
  <c r="C106" i="21"/>
  <c r="B106" i="21"/>
  <c r="D105" i="21"/>
  <c r="C105" i="21"/>
  <c r="B105" i="21"/>
  <c r="D104" i="21"/>
  <c r="C104" i="21"/>
  <c r="B104" i="21"/>
  <c r="D103" i="21"/>
  <c r="C103" i="21"/>
  <c r="B103" i="21"/>
  <c r="D102" i="21"/>
  <c r="C102" i="21"/>
  <c r="B102" i="21"/>
  <c r="D101" i="21"/>
  <c r="C101" i="21"/>
  <c r="B101" i="21"/>
  <c r="D100" i="21"/>
  <c r="C100" i="21"/>
  <c r="B100" i="21"/>
  <c r="D99" i="21"/>
  <c r="C99" i="21"/>
  <c r="B99" i="21"/>
  <c r="D98" i="21"/>
  <c r="C98" i="21"/>
  <c r="B98" i="21"/>
  <c r="D97" i="21"/>
  <c r="C97" i="21"/>
  <c r="B97" i="21"/>
  <c r="D96" i="21"/>
  <c r="C96" i="21"/>
  <c r="B96" i="21"/>
  <c r="D95" i="21"/>
  <c r="C95" i="21"/>
  <c r="B95" i="21"/>
  <c r="D94" i="21"/>
  <c r="C94" i="21"/>
  <c r="B94" i="21"/>
  <c r="D93" i="21"/>
  <c r="C93" i="21"/>
  <c r="B93" i="21"/>
  <c r="D92" i="21"/>
  <c r="C92" i="21"/>
  <c r="B92" i="21"/>
  <c r="D91" i="21"/>
  <c r="C91" i="21"/>
  <c r="B91" i="21"/>
  <c r="D90" i="21"/>
  <c r="C90" i="21"/>
  <c r="B90" i="21"/>
  <c r="D89" i="21"/>
  <c r="C89" i="21"/>
  <c r="B89" i="21"/>
  <c r="D88" i="21"/>
  <c r="C88" i="21"/>
  <c r="B88" i="21"/>
  <c r="D87" i="21"/>
  <c r="C87" i="21"/>
  <c r="B87" i="21"/>
  <c r="D86" i="21"/>
  <c r="C86" i="21"/>
  <c r="B86" i="21"/>
  <c r="D85" i="21"/>
  <c r="C85" i="21"/>
  <c r="B85" i="21"/>
  <c r="D84" i="21"/>
  <c r="C84" i="21"/>
  <c r="B84" i="21"/>
  <c r="D83" i="21"/>
  <c r="C83" i="21"/>
  <c r="B83" i="21"/>
  <c r="D82" i="21"/>
  <c r="C82" i="21"/>
  <c r="B82" i="21"/>
  <c r="D81" i="21"/>
  <c r="C81" i="21"/>
  <c r="B81" i="21"/>
  <c r="D80" i="21"/>
  <c r="C80" i="21"/>
  <c r="B80" i="21"/>
  <c r="D79" i="21"/>
  <c r="C79" i="21"/>
  <c r="B79" i="21"/>
  <c r="D78" i="21"/>
  <c r="C78" i="21"/>
  <c r="B78" i="21"/>
  <c r="D77" i="21"/>
  <c r="C77" i="21"/>
  <c r="B77" i="21"/>
  <c r="D76" i="21"/>
  <c r="C76" i="21"/>
  <c r="B76" i="21"/>
  <c r="D75" i="21"/>
  <c r="C75" i="21"/>
  <c r="B75" i="21"/>
  <c r="D74" i="21"/>
  <c r="C74" i="21"/>
  <c r="B74" i="21"/>
  <c r="D73" i="21"/>
  <c r="C73" i="21"/>
  <c r="B73" i="21"/>
  <c r="D72" i="21"/>
  <c r="C72" i="21"/>
  <c r="B72" i="21"/>
  <c r="D71" i="21"/>
  <c r="C71" i="21"/>
  <c r="B71" i="21"/>
  <c r="D70" i="21"/>
  <c r="C70" i="21"/>
  <c r="B70" i="21"/>
  <c r="D69" i="21"/>
  <c r="C69" i="21"/>
  <c r="B69" i="21"/>
  <c r="D68" i="21"/>
  <c r="C68" i="21"/>
  <c r="B68" i="21"/>
  <c r="D67" i="21"/>
  <c r="C67" i="21"/>
  <c r="B67" i="21"/>
  <c r="D66" i="21"/>
  <c r="C66" i="21"/>
  <c r="B66" i="21"/>
  <c r="D65" i="21"/>
  <c r="C65" i="21"/>
  <c r="B65" i="21"/>
  <c r="D64" i="21"/>
  <c r="C64" i="21"/>
  <c r="B64" i="21"/>
  <c r="D63" i="21"/>
  <c r="C63" i="21"/>
  <c r="B63" i="21"/>
  <c r="D62" i="21"/>
  <c r="C62" i="21"/>
  <c r="B62" i="21"/>
  <c r="D61" i="21"/>
  <c r="C61" i="21"/>
  <c r="B61" i="21"/>
  <c r="D60" i="21"/>
  <c r="C60" i="21"/>
  <c r="B60" i="21"/>
  <c r="D59" i="21"/>
  <c r="C59" i="21"/>
  <c r="B59" i="21"/>
  <c r="D58" i="21"/>
  <c r="C58" i="21"/>
  <c r="B58" i="21"/>
  <c r="D57" i="21"/>
  <c r="C57" i="21"/>
  <c r="B57" i="21"/>
  <c r="D56" i="21"/>
  <c r="C56" i="21"/>
  <c r="B56" i="21"/>
  <c r="D55" i="21"/>
  <c r="C55" i="21"/>
  <c r="B55" i="21"/>
  <c r="D54" i="21"/>
  <c r="C54" i="21"/>
  <c r="B54" i="21"/>
  <c r="D53" i="21"/>
  <c r="C53" i="21"/>
  <c r="B53" i="21"/>
  <c r="D52" i="21"/>
  <c r="C52" i="21"/>
  <c r="B52" i="21"/>
  <c r="D51" i="21"/>
  <c r="C51" i="21"/>
  <c r="B51" i="21"/>
  <c r="D50" i="21"/>
  <c r="C50" i="21"/>
  <c r="B50" i="21"/>
  <c r="D49" i="21"/>
  <c r="C49" i="21"/>
  <c r="B49" i="21"/>
  <c r="D48" i="21"/>
  <c r="C48" i="21"/>
  <c r="B48" i="21"/>
  <c r="D47" i="21"/>
  <c r="C47" i="21"/>
  <c r="B47" i="21"/>
  <c r="D46" i="21"/>
  <c r="C46" i="21"/>
  <c r="B46" i="21"/>
  <c r="D45" i="21"/>
  <c r="C45" i="21"/>
  <c r="B45" i="21"/>
  <c r="D44" i="21"/>
  <c r="C44" i="21"/>
  <c r="B44" i="21"/>
  <c r="D43" i="21"/>
  <c r="C43" i="21"/>
  <c r="B43" i="21"/>
  <c r="D42" i="21"/>
  <c r="C42" i="21"/>
  <c r="B42" i="21"/>
  <c r="D41" i="21"/>
  <c r="C41" i="21"/>
  <c r="B41" i="21"/>
  <c r="D40" i="21"/>
  <c r="C40" i="21"/>
  <c r="B40" i="21"/>
  <c r="D39" i="21"/>
  <c r="C39" i="21"/>
  <c r="B39" i="21"/>
  <c r="D38" i="21"/>
  <c r="C38" i="21"/>
  <c r="B38" i="21"/>
  <c r="D37" i="21"/>
  <c r="C37" i="21"/>
  <c r="B37" i="21"/>
  <c r="D36" i="21"/>
  <c r="C36" i="21"/>
  <c r="B36" i="21"/>
  <c r="D35" i="21"/>
  <c r="C35" i="21"/>
  <c r="B35" i="21"/>
  <c r="D34" i="21"/>
  <c r="C34" i="21"/>
  <c r="B34" i="21"/>
  <c r="D33" i="21"/>
  <c r="C33" i="21"/>
  <c r="B33" i="21"/>
  <c r="D32" i="21"/>
  <c r="C32" i="21"/>
  <c r="B32" i="21"/>
  <c r="D31" i="21"/>
  <c r="C31" i="21"/>
  <c r="B31" i="21"/>
  <c r="D30" i="21"/>
  <c r="C30" i="21"/>
  <c r="B30" i="21"/>
  <c r="D29" i="21"/>
  <c r="C29" i="21"/>
  <c r="B29" i="21"/>
  <c r="D28" i="21"/>
  <c r="C28" i="21"/>
  <c r="B28" i="21"/>
  <c r="D27" i="21"/>
  <c r="C27" i="21"/>
  <c r="B27" i="21"/>
  <c r="D26" i="21"/>
  <c r="C26" i="21"/>
  <c r="B26" i="21"/>
  <c r="D25" i="21"/>
  <c r="C25" i="21"/>
  <c r="B25" i="21"/>
  <c r="D24" i="21"/>
  <c r="C24" i="21"/>
  <c r="B24" i="21"/>
  <c r="D23" i="21"/>
  <c r="C23" i="21"/>
  <c r="B23" i="21"/>
  <c r="D22" i="21"/>
  <c r="C22" i="21"/>
  <c r="B22" i="21"/>
  <c r="D21" i="21"/>
  <c r="C21" i="21"/>
  <c r="B21" i="21"/>
  <c r="D20" i="21"/>
  <c r="C20" i="21"/>
  <c r="B20" i="21"/>
  <c r="D19" i="21"/>
  <c r="C19" i="21"/>
  <c r="B19" i="21"/>
  <c r="D18" i="21"/>
  <c r="C18" i="21"/>
  <c r="B18" i="21"/>
  <c r="D17" i="21"/>
  <c r="C17" i="21"/>
  <c r="B17" i="21"/>
  <c r="D16" i="21"/>
  <c r="C16" i="21"/>
  <c r="B16" i="21"/>
  <c r="D15" i="21"/>
  <c r="C15" i="21"/>
  <c r="B15" i="21"/>
  <c r="D14" i="21"/>
  <c r="C14" i="21"/>
  <c r="B14" i="21"/>
  <c r="D13" i="21"/>
  <c r="C13" i="21"/>
  <c r="B13" i="21"/>
  <c r="D12" i="21"/>
  <c r="C12" i="21"/>
  <c r="B12" i="21"/>
  <c r="D11" i="21"/>
  <c r="C11" i="21"/>
  <c r="B11" i="21"/>
  <c r="D10" i="21"/>
  <c r="C10" i="21"/>
  <c r="B10" i="21"/>
  <c r="D9" i="21"/>
  <c r="C9" i="21"/>
  <c r="B9" i="21"/>
  <c r="D8" i="21"/>
  <c r="C8" i="21"/>
  <c r="B8" i="21"/>
  <c r="D7" i="21"/>
  <c r="C7" i="21"/>
  <c r="B7" i="21"/>
  <c r="D6" i="21"/>
  <c r="C6" i="21"/>
  <c r="B6" i="21"/>
  <c r="D5" i="21"/>
  <c r="C5" i="21"/>
  <c r="B5" i="21"/>
  <c r="D4" i="21"/>
  <c r="C4" i="21"/>
  <c r="B4" i="21"/>
  <c r="D3" i="21"/>
  <c r="C3" i="21"/>
  <c r="B3" i="21"/>
  <c r="S2" i="21"/>
  <c r="R2" i="21"/>
  <c r="Q2" i="21"/>
  <c r="P2" i="21"/>
  <c r="O2" i="21"/>
  <c r="N2" i="21"/>
  <c r="M2" i="21"/>
  <c r="L2" i="21"/>
  <c r="K2" i="21"/>
  <c r="J2" i="21"/>
  <c r="I2" i="21"/>
  <c r="H2" i="21"/>
  <c r="E2" i="21"/>
  <c r="D2" i="21"/>
  <c r="C2" i="21"/>
  <c r="B2" i="21"/>
  <c r="D98" i="8"/>
  <c r="D93" i="8"/>
  <c r="D78" i="8"/>
  <c r="D82" i="8"/>
  <c r="D85" i="8"/>
  <c r="D80" i="8"/>
  <c r="D96" i="8"/>
  <c r="I12" i="12" l="1"/>
  <c r="G12" i="12"/>
  <c r="G34" i="10"/>
  <c r="C34" i="15"/>
  <c r="C34" i="14"/>
  <c r="G34" i="14"/>
  <c r="C34" i="10"/>
  <c r="G34" i="15"/>
  <c r="B14" i="17"/>
  <c r="B12" i="17"/>
  <c r="B10" i="17"/>
  <c r="E22" i="19"/>
  <c r="B22" i="19"/>
  <c r="B15" i="19"/>
  <c r="B8" i="17"/>
  <c r="AA21" i="24"/>
  <c r="G17" i="24"/>
  <c r="E14" i="1"/>
  <c r="E10" i="1"/>
  <c r="G12" i="24"/>
  <c r="AA8" i="1"/>
  <c r="B9" i="19"/>
  <c r="E8" i="1"/>
  <c r="B7" i="19"/>
  <c r="G9" i="24"/>
  <c r="E9" i="19"/>
  <c r="H12" i="12"/>
  <c r="K34" i="15" l="1"/>
  <c r="K34" i="10"/>
  <c r="G35" i="14"/>
  <c r="C35" i="15"/>
  <c r="C35" i="14"/>
  <c r="G35" i="15"/>
  <c r="K34" i="14"/>
  <c r="K35" i="15" l="1"/>
  <c r="K35" i="14"/>
</calcChain>
</file>

<file path=xl/sharedStrings.xml><?xml version="1.0" encoding="utf-8"?>
<sst xmlns="http://schemas.openxmlformats.org/spreadsheetml/2006/main" count="615" uniqueCount="356">
  <si>
    <t>練習会場</t>
    <rPh sb="0" eb="2">
      <t>レンシュウ</t>
    </rPh>
    <rPh sb="2" eb="4">
      <t>カイジョウ</t>
    </rPh>
    <phoneticPr fontId="2"/>
  </si>
  <si>
    <t>バスの台数</t>
    <rPh sb="3" eb="5">
      <t>だいすう</t>
    </rPh>
    <phoneticPr fontId="2" type="Hiragana"/>
  </si>
  <si>
    <t>緊急時
連絡先</t>
    <rPh sb="0" eb="3">
      <t>キンキュウジ</t>
    </rPh>
    <rPh sb="4" eb="7">
      <t>レンラクサキ</t>
    </rPh>
    <phoneticPr fontId="2"/>
  </si>
  <si>
    <t>※</t>
  </si>
  <si>
    <t>緊急連絡先</t>
    <rPh sb="0" eb="2">
      <t>キンキュウ</t>
    </rPh>
    <rPh sb="2" eb="5">
      <t>レンラクサキ</t>
    </rPh>
    <phoneticPr fontId="2"/>
  </si>
  <si>
    <t>普通車</t>
    <rPh sb="0" eb="3">
      <t>フツウシャ</t>
    </rPh>
    <phoneticPr fontId="2"/>
  </si>
  <si>
    <t>記載責任者</t>
    <rPh sb="0" eb="2">
      <t>キサイ</t>
    </rPh>
    <rPh sb="2" eb="5">
      <t>セキニンシャ</t>
    </rPh>
    <phoneticPr fontId="2"/>
  </si>
  <si>
    <t>台数</t>
    <rPh sb="0" eb="1">
      <t>だい</t>
    </rPh>
    <rPh sb="1" eb="2">
      <t>すう</t>
    </rPh>
    <phoneticPr fontId="2" type="Hiragana"/>
  </si>
  <si>
    <t>学校名</t>
    <rPh sb="0" eb="3">
      <t>ガッコウメイ</t>
    </rPh>
    <phoneticPr fontId="2"/>
  </si>
  <si>
    <t>部門</t>
    <rPh sb="0" eb="2">
      <t>ブモン</t>
    </rPh>
    <phoneticPr fontId="2"/>
  </si>
  <si>
    <t>その他の参加生徒</t>
    <rPh sb="2" eb="3">
      <t>タ</t>
    </rPh>
    <rPh sb="4" eb="6">
      <t>サンカ</t>
    </rPh>
    <rPh sb="6" eb="8">
      <t>セイト</t>
    </rPh>
    <phoneticPr fontId="2"/>
  </si>
  <si>
    <t>１～２男子計</t>
    <rPh sb="3" eb="5">
      <t>ダンシ</t>
    </rPh>
    <rPh sb="5" eb="6">
      <t>ケイ</t>
    </rPh>
    <phoneticPr fontId="2"/>
  </si>
  <si>
    <t>学校所在地</t>
    <rPh sb="0" eb="2">
      <t>ガッコウ</t>
    </rPh>
    <rPh sb="2" eb="5">
      <t>ショザイチ</t>
    </rPh>
    <phoneticPr fontId="2"/>
  </si>
  <si>
    <t>引率責任者</t>
    <rPh sb="0" eb="2">
      <t>インソツ</t>
    </rPh>
    <rPh sb="2" eb="5">
      <t>セキニンシャ</t>
    </rPh>
    <phoneticPr fontId="2"/>
  </si>
  <si>
    <t>番号</t>
    <rPh sb="0" eb="2">
      <t>バンゴウ</t>
    </rPh>
    <phoneticPr fontId="2"/>
  </si>
  <si>
    <t>出演
種目</t>
    <rPh sb="0" eb="2">
      <t>シュツエン</t>
    </rPh>
    <rPh sb="3" eb="5">
      <t>シュモク</t>
    </rPh>
    <phoneticPr fontId="2"/>
  </si>
  <si>
    <t>事務局への連絡事項</t>
    <rPh sb="0" eb="3">
      <t>ジムキョク</t>
    </rPh>
    <rPh sb="5" eb="7">
      <t>レンラク</t>
    </rPh>
    <rPh sb="7" eb="9">
      <t>ジコウ</t>
    </rPh>
    <phoneticPr fontId="2"/>
  </si>
  <si>
    <t>（職名）</t>
    <rPh sb="1" eb="3">
      <t>ショクメイ</t>
    </rPh>
    <phoneticPr fontId="2"/>
  </si>
  <si>
    <t>　（様式３）出演者名簿</t>
    <rPh sb="2" eb="4">
      <t>ヨウシキ</t>
    </rPh>
    <rPh sb="6" eb="8">
      <t>シュツエン</t>
    </rPh>
    <rPh sb="8" eb="9">
      <t>シャ</t>
    </rPh>
    <rPh sb="9" eb="11">
      <t>メイボ</t>
    </rPh>
    <phoneticPr fontId="2"/>
  </si>
  <si>
    <t>合　　計</t>
    <rPh sb="0" eb="1">
      <t>ゴウ</t>
    </rPh>
    <rPh sb="3" eb="4">
      <t>ケイ</t>
    </rPh>
    <phoneticPr fontId="2"/>
  </si>
  <si>
    <t>長野県</t>
  </si>
  <si>
    <t>申込日</t>
    <rPh sb="0" eb="2">
      <t>モウシコミ</t>
    </rPh>
    <rPh sb="2" eb="3">
      <t>ビ</t>
    </rPh>
    <phoneticPr fontId="2"/>
  </si>
  <si>
    <t>※印の欄には記入しないでください。</t>
  </si>
  <si>
    <t>福井県</t>
  </si>
  <si>
    <t>参加者数</t>
    <rPh sb="0" eb="4">
      <t>サンカシャスウ</t>
    </rPh>
    <phoneticPr fontId="2"/>
  </si>
  <si>
    <r>
      <t>プログラム用調査票③【写真データ】</t>
    </r>
    <r>
      <rPr>
        <b/>
        <sz val="10"/>
        <color rgb="FFFF0000"/>
        <rFont val="ＭＳ Ｐゴシック"/>
        <family val="3"/>
        <charset val="128"/>
      </rPr>
      <t>合同の場合は代表校が作成</t>
    </r>
    <rPh sb="11" eb="13">
      <t>シャシン</t>
    </rPh>
    <rPh sb="17" eb="19">
      <t>ゴウドウ</t>
    </rPh>
    <rPh sb="20" eb="22">
      <t>バアイ</t>
    </rPh>
    <rPh sb="23" eb="26">
      <t>ダイヒョウコウ</t>
    </rPh>
    <rPh sb="27" eb="29">
      <t>サクセイ</t>
    </rPh>
    <phoneticPr fontId="2"/>
  </si>
  <si>
    <t>（所属校）</t>
  </si>
  <si>
    <t>名</t>
    <rPh sb="0" eb="1">
      <t>めい</t>
    </rPh>
    <phoneticPr fontId="2" type="Hiragana"/>
  </si>
  <si>
    <t>名</t>
    <rPh sb="0" eb="1">
      <t>メイ</t>
    </rPh>
    <phoneticPr fontId="2"/>
  </si>
  <si>
    <t>【団体紹介　原稿】</t>
    <rPh sb="1" eb="3">
      <t>ダンタイ</t>
    </rPh>
    <rPh sb="3" eb="5">
      <t>ショウカイ</t>
    </rPh>
    <rPh sb="6" eb="8">
      <t>ゲンコウ</t>
    </rPh>
    <phoneticPr fontId="2"/>
  </si>
  <si>
    <t>学校長名</t>
    <rPh sb="0" eb="3">
      <t>ガッコウチョウ</t>
    </rPh>
    <rPh sb="3" eb="4">
      <t>メイ</t>
    </rPh>
    <phoneticPr fontId="2"/>
  </si>
  <si>
    <t>出演種目</t>
    <rPh sb="0" eb="2">
      <t>シュツエン</t>
    </rPh>
    <rPh sb="2" eb="4">
      <t>シュモク</t>
    </rPh>
    <phoneticPr fontId="2"/>
  </si>
  <si>
    <t>校長名</t>
    <rPh sb="0" eb="2">
      <t>コウチョウ</t>
    </rPh>
    <rPh sb="2" eb="3">
      <t>メイ</t>
    </rPh>
    <phoneticPr fontId="2"/>
  </si>
  <si>
    <t>（</t>
  </si>
  <si>
    <t>合計人数</t>
    <rPh sb="0" eb="2">
      <t>ゴウケイ</t>
    </rPh>
    <rPh sb="2" eb="4">
      <t>ニンズウ</t>
    </rPh>
    <phoneticPr fontId="2"/>
  </si>
  <si>
    <t>ドラムメジャー名</t>
    <rPh sb="7" eb="8">
      <t>めい</t>
    </rPh>
    <phoneticPr fontId="2" type="Hiragana"/>
  </si>
  <si>
    <t>校</t>
    <rPh sb="0" eb="1">
      <t>コウ</t>
    </rPh>
    <phoneticPr fontId="2"/>
  </si>
  <si>
    <t>性別</t>
    <rPh sb="0" eb="2">
      <t>セイベツ</t>
    </rPh>
    <phoneticPr fontId="2"/>
  </si>
  <si>
    <t>大型</t>
    <rPh sb="0" eb="2">
      <t>オオガタ</t>
    </rPh>
    <phoneticPr fontId="2"/>
  </si>
  <si>
    <t>都道府県名</t>
    <rPh sb="0" eb="4">
      <t>トドウフケン</t>
    </rPh>
    <rPh sb="4" eb="5">
      <t>メイ</t>
    </rPh>
    <phoneticPr fontId="2"/>
  </si>
  <si>
    <t>整理番号</t>
    <rPh sb="0" eb="2">
      <t>セイリ</t>
    </rPh>
    <rPh sb="2" eb="4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</si>
  <si>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</si>
  <si>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トラックの使用の有無（プルダウンにて入力）</t>
    <rPh sb="5" eb="7">
      <t>しよう</t>
    </rPh>
    <rPh sb="8" eb="10">
      <t>うむ</t>
    </rPh>
    <phoneticPr fontId="2" type="Hiragana"/>
  </si>
  <si>
    <t>※印の欄には記入しないでください。</t>
    <rPh sb="1" eb="2">
      <t>イン</t>
    </rPh>
    <rPh sb="3" eb="4">
      <t>ラン</t>
    </rPh>
    <rPh sb="6" eb="8">
      <t>キニュウ</t>
    </rPh>
    <phoneticPr fontId="2"/>
  </si>
  <si>
    <t>バ　ス</t>
  </si>
  <si>
    <t>電話番号</t>
    <rPh sb="0" eb="2">
      <t>でんわ</t>
    </rPh>
    <rPh sb="2" eb="4">
      <t>ばんごう</t>
    </rPh>
    <phoneticPr fontId="2" type="Hiragana"/>
  </si>
  <si>
    <t>トラック</t>
  </si>
  <si>
    <t>大きさ</t>
    <rPh sb="0" eb="1">
      <t>おお</t>
    </rPh>
    <phoneticPr fontId="2" type="Hiragana"/>
  </si>
  <si>
    <t>【団体名等】合同の場合は代表校が記入</t>
    <rPh sb="1" eb="3">
      <t>ダンタイ</t>
    </rPh>
    <rPh sb="3" eb="4">
      <t>メイ</t>
    </rPh>
    <rPh sb="4" eb="5">
      <t>トウ</t>
    </rPh>
    <rPh sb="6" eb="8">
      <t>ゴウドウ</t>
    </rPh>
    <rPh sb="9" eb="11">
      <t>バアイ</t>
    </rPh>
    <rPh sb="12" eb="15">
      <t>ダイヒョウコウ</t>
    </rPh>
    <rPh sb="16" eb="18">
      <t>キニュウ</t>
    </rPh>
    <phoneticPr fontId="2"/>
  </si>
  <si>
    <t>)</t>
  </si>
  <si>
    <t>新潟県</t>
  </si>
  <si>
    <t>合計</t>
    <rPh sb="0" eb="2">
      <t>ごうけい</t>
    </rPh>
    <phoneticPr fontId="2" type="Hiragana"/>
  </si>
  <si>
    <t>高２年</t>
    <rPh sb="0" eb="1">
      <t>コウ</t>
    </rPh>
    <rPh sb="2" eb="3">
      <t>ネン</t>
    </rPh>
    <phoneticPr fontId="2"/>
  </si>
  <si>
    <t>電話　　　　</t>
    <rPh sb="0" eb="2">
      <t>デンワ</t>
    </rPh>
    <phoneticPr fontId="2"/>
  </si>
  <si>
    <t>TEL</t>
  </si>
  <si>
    <t>学年</t>
    <rPh sb="0" eb="2">
      <t>ガクネン</t>
    </rPh>
    <phoneticPr fontId="2"/>
  </si>
  <si>
    <t>出演
形態</t>
    <rPh sb="0" eb="2">
      <t>シュツエン</t>
    </rPh>
    <rPh sb="3" eb="5">
      <t>ケイタイ</t>
    </rPh>
    <phoneticPr fontId="2"/>
  </si>
  <si>
    <t>学校名</t>
    <rPh sb="0" eb="2">
      <t>ガッコウ</t>
    </rPh>
    <rPh sb="2" eb="3">
      <t>メイ</t>
    </rPh>
    <phoneticPr fontId="2"/>
  </si>
  <si>
    <t>合計</t>
    <rPh sb="0" eb="2">
      <t>ゴウケイ</t>
    </rPh>
    <phoneticPr fontId="2"/>
  </si>
  <si>
    <t>氏名</t>
    <rPh sb="0" eb="2">
      <t>シメイ</t>
    </rPh>
    <phoneticPr fontId="2"/>
  </si>
  <si>
    <t>大型</t>
    <rPh sb="0" eb="2">
      <t>おおがた</t>
    </rPh>
    <phoneticPr fontId="2" type="Hiragana"/>
  </si>
  <si>
    <t>←</t>
  </si>
  <si>
    <t>中型</t>
    <rPh sb="0" eb="2">
      <t>ちゅうがた</t>
    </rPh>
    <phoneticPr fontId="2" type="Hiragana"/>
  </si>
  <si>
    <t>秋田県</t>
  </si>
  <si>
    <t>整理番号　※</t>
    <rPh sb="0" eb="2">
      <t>セイリ</t>
    </rPh>
    <rPh sb="2" eb="4">
      <t>バンゴウ</t>
    </rPh>
    <phoneticPr fontId="2"/>
  </si>
  <si>
    <t xml:space="preserve">〒 </t>
  </si>
  <si>
    <t>記載責任者</t>
    <rPh sb="0" eb="2">
      <t>きさい</t>
    </rPh>
    <rPh sb="2" eb="5">
      <t>せきにんしゃ</t>
    </rPh>
    <phoneticPr fontId="2" type="Hiragana"/>
  </si>
  <si>
    <t>男子生徒</t>
    <rPh sb="0" eb="2">
      <t>だんし</t>
    </rPh>
    <rPh sb="2" eb="4">
      <t>せいと</t>
    </rPh>
    <phoneticPr fontId="2" type="Hiragana"/>
  </si>
  <si>
    <t>女子生徒</t>
    <rPh sb="0" eb="2">
      <t>じょし</t>
    </rPh>
    <rPh sb="2" eb="4">
      <t>せいと</t>
    </rPh>
    <phoneticPr fontId="2" type="Hiragana"/>
  </si>
  <si>
    <t>【マーチングバンド・バトントワリング部門】</t>
  </si>
  <si>
    <t>）</t>
  </si>
  <si>
    <t>記　載
責任者</t>
    <rPh sb="0" eb="1">
      <t>キ</t>
    </rPh>
    <rPh sb="2" eb="3">
      <t>ノル</t>
    </rPh>
    <rPh sb="4" eb="7">
      <t>セキニンシャ</t>
    </rPh>
    <phoneticPr fontId="2"/>
  </si>
  <si>
    <t>郷土芸能</t>
    <rPh sb="0" eb="2">
      <t>キョウド</t>
    </rPh>
    <rPh sb="2" eb="3">
      <t>ゲイ</t>
    </rPh>
    <rPh sb="3" eb="4">
      <t>ノウ</t>
    </rPh>
    <phoneticPr fontId="2"/>
  </si>
  <si>
    <t>校</t>
    <rPh sb="0" eb="1">
      <t>こう</t>
    </rPh>
    <phoneticPr fontId="2" type="Hiragana"/>
  </si>
  <si>
    <t>演技《タイトル》タイトルふりがな</t>
    <rPh sb="0" eb="2">
      <t>えんぎ</t>
    </rPh>
    <phoneticPr fontId="2" type="Hiragana"/>
  </si>
  <si>
    <t>台</t>
    <rPh sb="0" eb="1">
      <t>だい</t>
    </rPh>
    <phoneticPr fontId="2" type="Hiragana"/>
  </si>
  <si>
    <t>t</t>
  </si>
  <si>
    <t>合　計　★</t>
    <rPh sb="0" eb="1">
      <t>ゴウ</t>
    </rPh>
    <rPh sb="2" eb="3">
      <t>ケイ</t>
    </rPh>
    <phoneticPr fontId="2"/>
  </si>
  <si>
    <t>１～２女子計</t>
    <rPh sb="3" eb="5">
      <t>ジョシ</t>
    </rPh>
    <rPh sb="5" eb="6">
      <t>ケイ</t>
    </rPh>
    <phoneticPr fontId="2"/>
  </si>
  <si>
    <t>宮城県</t>
  </si>
  <si>
    <t>１～２合計</t>
    <rPh sb="3" eb="5">
      <t>ゴウケイ</t>
    </rPh>
    <phoneticPr fontId="2"/>
  </si>
  <si>
    <t>１～３男子計</t>
    <rPh sb="3" eb="5">
      <t>ダンシ</t>
    </rPh>
    <rPh sb="5" eb="6">
      <t>ケイ</t>
    </rPh>
    <phoneticPr fontId="2"/>
  </si>
  <si>
    <t>トラックに
ついて</t>
  </si>
  <si>
    <t>１～３女子計</t>
    <rPh sb="3" eb="5">
      <t>ジョシ</t>
    </rPh>
    <rPh sb="5" eb="6">
      <t>ケイ</t>
    </rPh>
    <phoneticPr fontId="2"/>
  </si>
  <si>
    <t>１～３合計</t>
    <rPh sb="3" eb="5">
      <t>ゴウケイ</t>
    </rPh>
    <phoneticPr fontId="2"/>
  </si>
  <si>
    <t>山形県</t>
  </si>
  <si>
    <t>男子</t>
    <rPh sb="0" eb="2">
      <t>ダンシ</t>
    </rPh>
    <phoneticPr fontId="2"/>
  </si>
  <si>
    <t>　（様式２）参加部門に関する基本調査</t>
    <rPh sb="2" eb="4">
      <t>ヨウシキ</t>
    </rPh>
    <rPh sb="6" eb="8">
      <t>サンカ</t>
    </rPh>
    <rPh sb="8" eb="10">
      <t>ブモン</t>
    </rPh>
    <rPh sb="11" eb="12">
      <t>カン</t>
    </rPh>
    <rPh sb="14" eb="16">
      <t>キホン</t>
    </rPh>
    <rPh sb="16" eb="18">
      <t>チョウサ</t>
    </rPh>
    <phoneticPr fontId="2"/>
  </si>
  <si>
    <t>女子</t>
    <rPh sb="0" eb="2">
      <t>ジョシ</t>
    </rPh>
    <phoneticPr fontId="2"/>
  </si>
  <si>
    <t>宮崎県</t>
  </si>
  <si>
    <t>【マーチングバンド・バトントワリング部門】データ入力シート－１</t>
    <rPh sb="24" eb="26">
      <t>ニュウリョク</t>
    </rPh>
    <phoneticPr fontId="2"/>
  </si>
  <si>
    <t>【マーチングバンド・バトントワリング部門】データ入力シート－２</t>
    <rPh sb="24" eb="26">
      <t>ニュウリョク</t>
    </rPh>
    <phoneticPr fontId="2"/>
  </si>
  <si>
    <t>演技《タイトル》</t>
    <rPh sb="0" eb="2">
      <t>えんぎ</t>
    </rPh>
    <phoneticPr fontId="2" type="Hiragana"/>
  </si>
  <si>
    <t>岩手県</t>
  </si>
  <si>
    <t>TEL(携帯等)</t>
    <rPh sb="4" eb="6">
      <t>ケイタイ</t>
    </rPh>
    <rPh sb="6" eb="7">
      <t>トウ</t>
    </rPh>
    <phoneticPr fontId="2"/>
  </si>
  <si>
    <t>顧問名</t>
    <rPh sb="0" eb="2">
      <t>こもん</t>
    </rPh>
    <rPh sb="2" eb="3">
      <t>めい</t>
    </rPh>
    <phoneticPr fontId="2" type="Hiragana"/>
  </si>
  <si>
    <t>演技指導者</t>
    <rPh sb="0" eb="2">
      <t>えんぎ</t>
    </rPh>
    <rPh sb="2" eb="4">
      <t>しどう</t>
    </rPh>
    <rPh sb="4" eb="5">
      <t>しゃ</t>
    </rPh>
    <phoneticPr fontId="2" type="Hiragana"/>
  </si>
  <si>
    <t>演技
タイトル</t>
    <rPh sb="0" eb="2">
      <t>エンギ</t>
    </rPh>
    <phoneticPr fontId="2"/>
  </si>
  <si>
    <t>リハーサル</t>
  </si>
  <si>
    <t>事務局への
連絡事項</t>
    <rPh sb="0" eb="3">
      <t>ジムキョク</t>
    </rPh>
    <rPh sb="6" eb="8">
      <t>レンラク</t>
    </rPh>
    <rPh sb="8" eb="10">
      <t>ジコウ</t>
    </rPh>
    <phoneticPr fontId="2"/>
  </si>
  <si>
    <t>【マーチングバンド・バトントワリング部門】</t>
    <rPh sb="18" eb="20">
      <t>ブモン</t>
    </rPh>
    <phoneticPr fontId="2"/>
  </si>
  <si>
    <t>合同団体名</t>
    <rPh sb="0" eb="2">
      <t>ゴウドウ</t>
    </rPh>
    <rPh sb="2" eb="4">
      <t>ダンタイ</t>
    </rPh>
    <rPh sb="4" eb="5">
      <t>メイ</t>
    </rPh>
    <phoneticPr fontId="2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</si>
  <si>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2"/>
  </si>
  <si>
    <t>団体名</t>
    <rPh sb="0" eb="2">
      <t>ダンタイ</t>
    </rPh>
    <rPh sb="2" eb="3">
      <t>メイ</t>
    </rPh>
    <phoneticPr fontId="2"/>
  </si>
  <si>
    <t>チーム名</t>
    <rPh sb="3" eb="4">
      <t>メイ</t>
    </rPh>
    <phoneticPr fontId="2"/>
  </si>
  <si>
    <t>演技《タイトル》</t>
  </si>
  <si>
    <t>演技《タイトル》</t>
    <rPh sb="0" eb="2">
      <t>エンギ</t>
    </rPh>
    <phoneticPr fontId="2"/>
  </si>
  <si>
    <t>（校長名）</t>
    <rPh sb="1" eb="3">
      <t>コウチョウ</t>
    </rPh>
    <rPh sb="3" eb="4">
      <t>メイ</t>
    </rPh>
    <phoneticPr fontId="2"/>
  </si>
  <si>
    <t>ドラムメジャー名</t>
    <rPh sb="7" eb="8">
      <t>メイ</t>
    </rPh>
    <phoneticPr fontId="2"/>
  </si>
  <si>
    <t>出演順</t>
    <rPh sb="0" eb="2">
      <t>シュツエン</t>
    </rPh>
    <rPh sb="2" eb="3">
      <t>ジュン</t>
    </rPh>
    <phoneticPr fontId="2"/>
  </si>
  <si>
    <t>※複数の場合は氏名と氏名の間を「，」で区切り、続けて同じ欄に入力してください。</t>
    <rPh sb="19" eb="21">
      <t>クギ</t>
    </rPh>
    <rPh sb="23" eb="24">
      <t>ツヅ</t>
    </rPh>
    <phoneticPr fontId="2"/>
  </si>
  <si>
    <t>徳島県</t>
  </si>
  <si>
    <t>演　　劇</t>
    <rPh sb="0" eb="1">
      <t>エン</t>
    </rPh>
    <rPh sb="3" eb="4">
      <t>ゲキ</t>
    </rPh>
    <phoneticPr fontId="2"/>
  </si>
  <si>
    <t>演技時間</t>
    <rPh sb="0" eb="2">
      <t>エンギ</t>
    </rPh>
    <rPh sb="2" eb="4">
      <t>ジカン</t>
    </rPh>
    <phoneticPr fontId="2"/>
  </si>
  <si>
    <t>合同学校数</t>
    <rPh sb="0" eb="2">
      <t>ゴウドウ</t>
    </rPh>
    <rPh sb="2" eb="4">
      <t>ガッコウ</t>
    </rPh>
    <rPh sb="4" eb="5">
      <t>スウ</t>
    </rPh>
    <phoneticPr fontId="2"/>
  </si>
  <si>
    <t>山口県</t>
  </si>
  <si>
    <t>顧問名</t>
    <rPh sb="0" eb="2">
      <t>コモン</t>
    </rPh>
    <rPh sb="2" eb="3">
      <t>メイ</t>
    </rPh>
    <phoneticPr fontId="2"/>
  </si>
  <si>
    <t>演技指導者</t>
    <rPh sb="0" eb="2">
      <t>エンギ</t>
    </rPh>
    <rPh sb="2" eb="4">
      <t>シドウ</t>
    </rPh>
    <rPh sb="4" eb="5">
      <t>シャ</t>
    </rPh>
    <phoneticPr fontId="2"/>
  </si>
  <si>
    <t>ふりがな</t>
  </si>
  <si>
    <t>ドラムメジャー</t>
  </si>
  <si>
    <t>プログラム用調査票①</t>
    <rPh sb="5" eb="6">
      <t>ヨウ</t>
    </rPh>
    <rPh sb="6" eb="9">
      <t>チョウサヒョウ</t>
    </rPh>
    <phoneticPr fontId="2"/>
  </si>
  <si>
    <t>申込月</t>
    <rPh sb="0" eb="2">
      <t>もうしこみ</t>
    </rPh>
    <rPh sb="2" eb="3">
      <t>つき</t>
    </rPh>
    <phoneticPr fontId="2" type="Hiragana"/>
  </si>
  <si>
    <t>月</t>
    <rPh sb="0" eb="1">
      <t>ツキ</t>
    </rPh>
    <phoneticPr fontId="2"/>
  </si>
  <si>
    <t>日</t>
    <rPh sb="0" eb="1">
      <t>ヒ</t>
    </rPh>
    <phoneticPr fontId="2"/>
  </si>
  <si>
    <t>プログラム用調査票②【出演者名簿】</t>
    <rPh sb="5" eb="6">
      <t>ヨウ</t>
    </rPh>
    <rPh sb="6" eb="9">
      <t>チョウサヒョウ</t>
    </rPh>
    <rPh sb="11" eb="14">
      <t>シュツエンシャ</t>
    </rPh>
    <rPh sb="14" eb="16">
      <t>メイボ</t>
    </rPh>
    <phoneticPr fontId="2"/>
  </si>
  <si>
    <t>演技時間（入退場時間を含む）</t>
    <rPh sb="0" eb="2">
      <t>エンギ</t>
    </rPh>
    <rPh sb="2" eb="4">
      <t>ジカン</t>
    </rPh>
    <rPh sb="5" eb="8">
      <t>ニュウタイジョウ</t>
    </rPh>
    <rPh sb="8" eb="10">
      <t>ジカン</t>
    </rPh>
    <rPh sb="11" eb="12">
      <t>フク</t>
    </rPh>
    <phoneticPr fontId="2"/>
  </si>
  <si>
    <t>女子生徒合計</t>
    <rPh sb="0" eb="2">
      <t>ジョシ</t>
    </rPh>
    <rPh sb="2" eb="4">
      <t>セイト</t>
    </rPh>
    <rPh sb="4" eb="6">
      <t>ゴウケイ</t>
    </rPh>
    <phoneticPr fontId="2"/>
  </si>
  <si>
    <t>埼玉県</t>
  </si>
  <si>
    <t>指揮者</t>
    <rPh sb="0" eb="3">
      <t>シキシャ</t>
    </rPh>
    <phoneticPr fontId="2"/>
  </si>
  <si>
    <t>曲目①</t>
    <rPh sb="0" eb="2">
      <t>キョクモク</t>
    </rPh>
    <phoneticPr fontId="2"/>
  </si>
  <si>
    <t>曲目②</t>
    <rPh sb="0" eb="2">
      <t>キョクモク</t>
    </rPh>
    <phoneticPr fontId="2"/>
  </si>
  <si>
    <t>作曲</t>
    <rPh sb="0" eb="2">
      <t>サッキョク</t>
    </rPh>
    <phoneticPr fontId="2"/>
  </si>
  <si>
    <t>指揮者名</t>
    <rPh sb="0" eb="3">
      <t>シキシャ</t>
    </rPh>
    <rPh sb="3" eb="4">
      <t>メイ</t>
    </rPh>
    <phoneticPr fontId="2"/>
  </si>
  <si>
    <t>団体責任者
緊急連絡先</t>
    <rPh sb="6" eb="8">
      <t>きんきゅう</t>
    </rPh>
    <rPh sb="8" eb="11">
      <t>れんらくさき</t>
    </rPh>
    <phoneticPr fontId="2" type="Hiragana"/>
  </si>
  <si>
    <t>←合同出演の
　場合も自校
　分のみ記入</t>
    <rPh sb="1" eb="3">
      <t>ゴウドウ</t>
    </rPh>
    <rPh sb="3" eb="5">
      <t>シュツエン</t>
    </rPh>
    <rPh sb="8" eb="10">
      <t>バアイ</t>
    </rPh>
    <rPh sb="11" eb="12">
      <t>ジ</t>
    </rPh>
    <rPh sb="12" eb="13">
      <t>コウ</t>
    </rPh>
    <rPh sb="15" eb="16">
      <t>ブン</t>
    </rPh>
    <rPh sb="18" eb="20">
      <t>キニュウ</t>
    </rPh>
    <phoneticPr fontId="2"/>
  </si>
  <si>
    <t>①作曲</t>
    <rPh sb="1" eb="3">
      <t>サッキョク</t>
    </rPh>
    <phoneticPr fontId="2"/>
  </si>
  <si>
    <t>台</t>
    <rPh sb="0" eb="1">
      <t>ダイ</t>
    </rPh>
    <phoneticPr fontId="2"/>
  </si>
  <si>
    <t>②作曲</t>
    <rPh sb="1" eb="3">
      <t>サッキョク</t>
    </rPh>
    <phoneticPr fontId="2"/>
  </si>
  <si>
    <t>〒</t>
  </si>
  <si>
    <t>群馬県</t>
  </si>
  <si>
    <t>団体住所</t>
    <rPh sb="0" eb="2">
      <t>ダンタイ</t>
    </rPh>
    <rPh sb="2" eb="4">
      <t>ジュウショ</t>
    </rPh>
    <phoneticPr fontId="2"/>
  </si>
  <si>
    <t>大阪府</t>
  </si>
  <si>
    <t>京都府</t>
  </si>
  <si>
    <t>滋賀県</t>
  </si>
  <si>
    <t>三重県</t>
  </si>
  <si>
    <t>愛知県</t>
  </si>
  <si>
    <t>代</t>
    <rPh sb="0" eb="1">
      <t>ダイ</t>
    </rPh>
    <phoneticPr fontId="2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</si>
  <si>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2"/>
  </si>
  <si>
    <t>器楽・管弦楽</t>
    <rPh sb="0" eb="2">
      <t>キガク</t>
    </rPh>
    <rPh sb="3" eb="6">
      <t>カンゲンガク</t>
    </rPh>
    <phoneticPr fontId="2"/>
  </si>
  <si>
    <t>（学校名）</t>
    <rPh sb="1" eb="3">
      <t>ガッコウ</t>
    </rPh>
    <rPh sb="3" eb="4">
      <t>メイ</t>
    </rPh>
    <phoneticPr fontId="2"/>
  </si>
  <si>
    <t>出演者名簿</t>
    <rPh sb="0" eb="2">
      <t>シュツエン</t>
    </rPh>
    <rPh sb="2" eb="3">
      <t>シャ</t>
    </rPh>
    <rPh sb="3" eb="5">
      <t>メイボ</t>
    </rPh>
    <phoneticPr fontId="2"/>
  </si>
  <si>
    <t>３－３男子計</t>
    <rPh sb="3" eb="5">
      <t>ダンシ</t>
    </rPh>
    <rPh sb="5" eb="6">
      <t>ケイ</t>
    </rPh>
    <phoneticPr fontId="2"/>
  </si>
  <si>
    <t>日本音楽</t>
    <rPh sb="0" eb="2">
      <t>ニホン</t>
    </rPh>
    <rPh sb="2" eb="4">
      <t>オンガク</t>
    </rPh>
    <phoneticPr fontId="2"/>
  </si>
  <si>
    <t>指揮者ふりがな</t>
    <rPh sb="0" eb="3">
      <t>シキシャ</t>
    </rPh>
    <phoneticPr fontId="2"/>
  </si>
  <si>
    <t>種目等</t>
    <rPh sb="0" eb="3">
      <t>シュモクトウ</t>
    </rPh>
    <phoneticPr fontId="2"/>
  </si>
  <si>
    <t>該当部門</t>
    <rPh sb="0" eb="2">
      <t>ガイトウ</t>
    </rPh>
    <rPh sb="2" eb="4">
      <t>ブモン</t>
    </rPh>
    <phoneticPr fontId="2"/>
  </si>
  <si>
    <t>部門中に種目等の区分がある場合</t>
    <rPh sb="0" eb="2">
      <t>ブモン</t>
    </rPh>
    <rPh sb="2" eb="3">
      <t>チュウ</t>
    </rPh>
    <rPh sb="4" eb="6">
      <t>シュモク</t>
    </rPh>
    <rPh sb="6" eb="7">
      <t>トウ</t>
    </rPh>
    <rPh sb="8" eb="10">
      <t>クブン</t>
    </rPh>
    <rPh sb="13" eb="15">
      <t>バアイ</t>
    </rPh>
    <phoneticPr fontId="2"/>
  </si>
  <si>
    <t>合同出演する
場合の団体名</t>
    <rPh sb="0" eb="2">
      <t>ゴウドウ</t>
    </rPh>
    <rPh sb="2" eb="4">
      <t>シュツエン</t>
    </rPh>
    <rPh sb="7" eb="9">
      <t>バアイ</t>
    </rPh>
    <rPh sb="10" eb="12">
      <t>ダンタイ</t>
    </rPh>
    <rPh sb="12" eb="13">
      <t>メイ</t>
    </rPh>
    <phoneticPr fontId="2"/>
  </si>
  <si>
    <t>高１年</t>
    <rPh sb="0" eb="1">
      <t>コウ</t>
    </rPh>
    <rPh sb="2" eb="3">
      <t>ネン</t>
    </rPh>
    <phoneticPr fontId="2"/>
  </si>
  <si>
    <t>島根県</t>
  </si>
  <si>
    <t>合同出演の場合の団体名</t>
    <rPh sb="0" eb="2">
      <t>ゴウドウ</t>
    </rPh>
    <rPh sb="2" eb="4">
      <t>シュツエン</t>
    </rPh>
    <rPh sb="5" eb="7">
      <t>バアイ</t>
    </rPh>
    <rPh sb="8" eb="10">
      <t>ダンタイ</t>
    </rPh>
    <rPh sb="10" eb="11">
      <t>メイ</t>
    </rPh>
    <phoneticPr fontId="2"/>
  </si>
  <si>
    <t>引率者・指導者合計</t>
    <rPh sb="0" eb="2">
      <t>インソツ</t>
    </rPh>
    <rPh sb="2" eb="3">
      <t>シャ</t>
    </rPh>
    <rPh sb="4" eb="7">
      <t>シドウシャ</t>
    </rPh>
    <rPh sb="7" eb="9">
      <t>ゴウケイ</t>
    </rPh>
    <phoneticPr fontId="2"/>
  </si>
  <si>
    <t>生徒数合計</t>
    <rPh sb="0" eb="3">
      <t>セイトスウ</t>
    </rPh>
    <rPh sb="3" eb="5">
      <t>ゴウケイ</t>
    </rPh>
    <phoneticPr fontId="2"/>
  </si>
  <si>
    <t>ﾒｰﾙ(携帯等)</t>
    <rPh sb="4" eb="6">
      <t>ケイタイ</t>
    </rPh>
    <rPh sb="6" eb="7">
      <t>トウ</t>
    </rPh>
    <phoneticPr fontId="2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</si>
  <si>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</si>
  <si>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メールアドレス</t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</si>
  <si>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2"/>
  </si>
  <si>
    <t>受付番号　※</t>
    <rPh sb="0" eb="2">
      <t>ウケツケ</t>
    </rPh>
    <rPh sb="2" eb="4">
      <t>バンゴウ</t>
    </rPh>
    <phoneticPr fontId="2"/>
  </si>
  <si>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2"/>
  </si>
  <si>
    <t>（「参加負担金」団体取扱部門用）</t>
    <rPh sb="2" eb="4">
      <t>サンカ</t>
    </rPh>
    <rPh sb="4" eb="7">
      <t>フタンキン</t>
    </rPh>
    <rPh sb="8" eb="10">
      <t>ダンタイ</t>
    </rPh>
    <rPh sb="10" eb="12">
      <t>トリアツカイ</t>
    </rPh>
    <rPh sb="12" eb="14">
      <t>ブモン</t>
    </rPh>
    <rPh sb="14" eb="15">
      <t>ヨウ</t>
    </rPh>
    <phoneticPr fontId="2"/>
  </si>
  <si>
    <t>北海道</t>
  </si>
  <si>
    <t>３－２合計</t>
    <rPh sb="3" eb="5">
      <t>ゴウケイ</t>
    </rPh>
    <phoneticPr fontId="2"/>
  </si>
  <si>
    <t>青森県</t>
  </si>
  <si>
    <t>福島県</t>
  </si>
  <si>
    <t>TEL(携帯等)</t>
  </si>
  <si>
    <t>茨城県</t>
  </si>
  <si>
    <t>栃木県</t>
  </si>
  <si>
    <t>千葉県</t>
  </si>
  <si>
    <t>団体名ふりがな</t>
    <rPh sb="0" eb="2">
      <t>ダンタイ</t>
    </rPh>
    <rPh sb="2" eb="3">
      <t>メイ</t>
    </rPh>
    <phoneticPr fontId="2"/>
  </si>
  <si>
    <t>東京都</t>
  </si>
  <si>
    <t>普通車（関係者など）</t>
    <rPh sb="0" eb="3">
      <t>ふつうしゃ</t>
    </rPh>
    <rPh sb="4" eb="7">
      <t>かんけいしゃ</t>
    </rPh>
    <phoneticPr fontId="2" type="Hiragana"/>
  </si>
  <si>
    <t>神奈川県</t>
  </si>
  <si>
    <t>富山県</t>
  </si>
  <si>
    <t>石川県</t>
  </si>
  <si>
    <t>⇒合同の場合のみ入力</t>
    <rPh sb="1" eb="3">
      <t>ゴウドウ</t>
    </rPh>
    <rPh sb="4" eb="6">
      <t>バアイ</t>
    </rPh>
    <rPh sb="8" eb="10">
      <t>ニュウリョク</t>
    </rPh>
    <phoneticPr fontId="2"/>
  </si>
  <si>
    <t>山梨県</t>
  </si>
  <si>
    <t>岐阜県</t>
  </si>
  <si>
    <t>リハーサルについて（プルダウンにて入力）</t>
  </si>
  <si>
    <t>静岡県</t>
  </si>
  <si>
    <t>兵庫県</t>
  </si>
  <si>
    <t>奈良県</t>
  </si>
  <si>
    <t>和歌山県</t>
  </si>
  <si>
    <t>３－１合計</t>
    <rPh sb="3" eb="5">
      <t>ゴウケイ</t>
    </rPh>
    <phoneticPr fontId="2"/>
  </si>
  <si>
    <t>鳥取県</t>
  </si>
  <si>
    <t>香川県</t>
  </si>
  <si>
    <t>岡山県</t>
  </si>
  <si>
    <t>広島県</t>
  </si>
  <si>
    <t>所属学校名</t>
    <rPh sb="0" eb="2">
      <t>しょぞく</t>
    </rPh>
    <rPh sb="2" eb="4">
      <t>がっこう</t>
    </rPh>
    <rPh sb="4" eb="5">
      <t>めい</t>
    </rPh>
    <phoneticPr fontId="2" type="Hiragana"/>
  </si>
  <si>
    <t>中３年</t>
    <rPh sb="0" eb="1">
      <t>チュウ</t>
    </rPh>
    <rPh sb="2" eb="3">
      <t>ネン</t>
    </rPh>
    <phoneticPr fontId="2"/>
  </si>
  <si>
    <t>愛媛県</t>
  </si>
  <si>
    <t>高知県</t>
  </si>
  <si>
    <t>福岡県</t>
  </si>
  <si>
    <t>佐賀県</t>
  </si>
  <si>
    <t>長崎県</t>
  </si>
  <si>
    <t>熊本県</t>
  </si>
  <si>
    <t>大分県</t>
  </si>
  <si>
    <t>３－２女子計</t>
    <rPh sb="3" eb="5">
      <t>ジョシ</t>
    </rPh>
    <rPh sb="5" eb="6">
      <t>ケイ</t>
    </rPh>
    <phoneticPr fontId="2"/>
  </si>
  <si>
    <t>鹿児島県</t>
  </si>
  <si>
    <t>沖縄県</t>
  </si>
  <si>
    <t>マーチングバンド・バトントワリング</t>
  </si>
  <si>
    <t>男子生徒合計</t>
    <rPh sb="0" eb="2">
      <t>ダンシ</t>
    </rPh>
    <rPh sb="2" eb="4">
      <t>セイト</t>
    </rPh>
    <rPh sb="4" eb="6">
      <t>ゴウケイ</t>
    </rPh>
    <phoneticPr fontId="2"/>
  </si>
  <si>
    <t>生徒数　合計</t>
    <rPh sb="0" eb="3">
      <t>せいとすう</t>
    </rPh>
    <rPh sb="5" eb="6">
      <t>けい</t>
    </rPh>
    <phoneticPr fontId="2" type="Hiragana"/>
  </si>
  <si>
    <t>学校数</t>
    <rPh sb="0" eb="2">
      <t>ガッコウ</t>
    </rPh>
    <rPh sb="2" eb="3">
      <t>スウ</t>
    </rPh>
    <phoneticPr fontId="2"/>
  </si>
  <si>
    <t>TEL(携帯等)</t>
    <rPh sb="4" eb="6">
      <t>けいたい</t>
    </rPh>
    <rPh sb="6" eb="7">
      <t>など</t>
    </rPh>
    <phoneticPr fontId="2" type="Hiragana"/>
  </si>
  <si>
    <r>
      <t>※合同の場合は、</t>
    </r>
    <r>
      <rPr>
        <b/>
        <sz val="10"/>
        <color rgb="FFFF0000"/>
        <rFont val="ＭＳ ゴシック"/>
        <family val="3"/>
        <charset val="128"/>
      </rPr>
      <t>構成校すべての合計数</t>
    </r>
    <r>
      <rPr>
        <sz val="10"/>
        <color theme="3"/>
        <rFont val="ＭＳ ゴシック"/>
        <family val="3"/>
        <charset val="128"/>
      </rPr>
      <t>を入力してください。</t>
    </r>
    <rPh sb="1" eb="3">
      <t>ごうどう</t>
    </rPh>
    <rPh sb="4" eb="6">
      <t>ばあい</t>
    </rPh>
    <rPh sb="8" eb="11">
      <t>こうせいこう</t>
    </rPh>
    <rPh sb="15" eb="17">
      <t>ごうけい</t>
    </rPh>
    <rPh sb="17" eb="18">
      <t>すう</t>
    </rPh>
    <rPh sb="19" eb="21">
      <t>にゅうりょく</t>
    </rPh>
    <phoneticPr fontId="2" type="Hiragana"/>
  </si>
  <si>
    <t>メール(携帯等)</t>
    <rPh sb="4" eb="7">
      <t>けいたいなど</t>
    </rPh>
    <phoneticPr fontId="2" type="Hiragana"/>
  </si>
  <si>
    <t>３－１男子計</t>
    <rPh sb="3" eb="5">
      <t>ダンシ</t>
    </rPh>
    <rPh sb="5" eb="6">
      <t>ケイ</t>
    </rPh>
    <phoneticPr fontId="2"/>
  </si>
  <si>
    <t>引率者・指導者数</t>
    <rPh sb="0" eb="2">
      <t>インソツ</t>
    </rPh>
    <rPh sb="2" eb="3">
      <t>シャ</t>
    </rPh>
    <rPh sb="4" eb="7">
      <t>シドウシャ</t>
    </rPh>
    <rPh sb="7" eb="8">
      <t>スウ</t>
    </rPh>
    <phoneticPr fontId="2"/>
  </si>
  <si>
    <t>参加部門に関する基本調査</t>
    <rPh sb="0" eb="2">
      <t>サンカ</t>
    </rPh>
    <rPh sb="2" eb="4">
      <t>ブモン</t>
    </rPh>
    <rPh sb="5" eb="6">
      <t>カン</t>
    </rPh>
    <rPh sb="8" eb="10">
      <t>キホン</t>
    </rPh>
    <rPh sb="10" eb="12">
      <t>チョウサ</t>
    </rPh>
    <phoneticPr fontId="2"/>
  </si>
  <si>
    <t>３－１女子計</t>
    <rPh sb="3" eb="5">
      <t>ジョシ</t>
    </rPh>
    <rPh sb="5" eb="6">
      <t>ケイ</t>
    </rPh>
    <phoneticPr fontId="2"/>
  </si>
  <si>
    <t>３－２男子計</t>
    <rPh sb="3" eb="5">
      <t>ダンシ</t>
    </rPh>
    <rPh sb="5" eb="6">
      <t>ケイ</t>
    </rPh>
    <phoneticPr fontId="2"/>
  </si>
  <si>
    <t>３－３女子計</t>
    <rPh sb="3" eb="5">
      <t>ジョシ</t>
    </rPh>
    <rPh sb="5" eb="6">
      <t>ケイ</t>
    </rPh>
    <phoneticPr fontId="2"/>
  </si>
  <si>
    <t>３－３合計</t>
    <rPh sb="3" eb="5">
      <t>ゴウケイ</t>
    </rPh>
    <phoneticPr fontId="2"/>
  </si>
  <si>
    <t>メール(携帯等)</t>
  </si>
  <si>
    <t>都道府県</t>
    <rPh sb="0" eb="4">
      <t>トドウフケン</t>
    </rPh>
    <phoneticPr fontId="2"/>
  </si>
  <si>
    <t>③希望しない</t>
  </si>
  <si>
    <t>④希望しない</t>
  </si>
  <si>
    <t>大会規程による参加生徒総数（自動計算）</t>
  </si>
  <si>
    <t>出演者数（自動計算表示）</t>
    <rPh sb="0" eb="3">
      <t>シュツエンシャ</t>
    </rPh>
    <rPh sb="3" eb="4">
      <t>スウ</t>
    </rPh>
    <rPh sb="5" eb="7">
      <t>ジドウ</t>
    </rPh>
    <rPh sb="7" eb="9">
      <t>ケイサン</t>
    </rPh>
    <rPh sb="9" eb="11">
      <t>ヒョウジ</t>
    </rPh>
    <phoneticPr fontId="2"/>
  </si>
  <si>
    <t>大会規程による
参加生徒総数</t>
    <rPh sb="0" eb="2">
      <t>タイカイ</t>
    </rPh>
    <rPh sb="2" eb="4">
      <t>キテイ</t>
    </rPh>
    <rPh sb="8" eb="10">
      <t>サンカ</t>
    </rPh>
    <rPh sb="10" eb="12">
      <t>セイト</t>
    </rPh>
    <rPh sb="12" eb="14">
      <t>ソウスウ</t>
    </rPh>
    <phoneticPr fontId="2"/>
  </si>
  <si>
    <t>高３年</t>
    <rPh sb="0" eb="1">
      <t>コウ</t>
    </rPh>
    <rPh sb="2" eb="3">
      <t>ネン</t>
    </rPh>
    <phoneticPr fontId="2"/>
  </si>
  <si>
    <t>大会規程による参加生徒</t>
    <rPh sb="0" eb="2">
      <t>タイカイ</t>
    </rPh>
    <rPh sb="2" eb="4">
      <t>キテイ</t>
    </rPh>
    <rPh sb="7" eb="9">
      <t>サンカ</t>
    </rPh>
    <rPh sb="9" eb="11">
      <t>セイト</t>
    </rPh>
    <phoneticPr fontId="2"/>
  </si>
  <si>
    <t>参加人数</t>
    <rPh sb="0" eb="2">
      <t>サンカ</t>
    </rPh>
    <rPh sb="2" eb="4">
      <t>ニンズウ</t>
    </rPh>
    <phoneticPr fontId="2"/>
  </si>
  <si>
    <t>名前</t>
    <rPh sb="0" eb="2">
      <t>ナマエ</t>
    </rPh>
    <phoneticPr fontId="2"/>
  </si>
  <si>
    <t>生徒名</t>
    <rPh sb="0" eb="2">
      <t>セイト</t>
    </rPh>
    <rPh sb="2" eb="3">
      <t>メイ</t>
    </rPh>
    <phoneticPr fontId="2"/>
  </si>
  <si>
    <t>名　　前</t>
    <rPh sb="0" eb="1">
      <t>ナ</t>
    </rPh>
    <rPh sb="3" eb="4">
      <t>マエ</t>
    </rPh>
    <phoneticPr fontId="2"/>
  </si>
  <si>
    <t>　出演者の名前を入力してください。</t>
    <rPh sb="1" eb="4">
      <t>シュツエンシャ</t>
    </rPh>
    <rPh sb="5" eb="7">
      <t>ナマエ</t>
    </rPh>
    <rPh sb="8" eb="10">
      <t>ニュウリョク</t>
    </rPh>
    <phoneticPr fontId="2"/>
  </si>
  <si>
    <t>中型</t>
    <rPh sb="0" eb="2">
      <t>チュウガタ</t>
    </rPh>
    <phoneticPr fontId="2"/>
  </si>
  <si>
    <t>マイクロ</t>
  </si>
  <si>
    <t>中１年</t>
    <rPh sb="0" eb="1">
      <t>チュウ</t>
    </rPh>
    <rPh sb="2" eb="3">
      <t>ネン</t>
    </rPh>
    <phoneticPr fontId="2"/>
  </si>
  <si>
    <t>中２年</t>
    <rPh sb="0" eb="1">
      <t>チュウ</t>
    </rPh>
    <rPh sb="2" eb="3">
      <t>ネン</t>
    </rPh>
    <phoneticPr fontId="2"/>
  </si>
  <si>
    <t>学校所在地（都道府県から）</t>
    <rPh sb="0" eb="2">
      <t>ガッコウ</t>
    </rPh>
    <rPh sb="2" eb="5">
      <t>ショザイチ</t>
    </rPh>
    <rPh sb="6" eb="10">
      <t>トドウフケン</t>
    </rPh>
    <phoneticPr fontId="2"/>
  </si>
  <si>
    <t>男</t>
    <rPh sb="0" eb="1">
      <t>オトコ</t>
    </rPh>
    <phoneticPr fontId="2"/>
  </si>
  <si>
    <t>郵便番号</t>
    <rPh sb="0" eb="4">
      <t>ゆうびんばんごう</t>
    </rPh>
    <phoneticPr fontId="2" type="Hiragana"/>
  </si>
  <si>
    <t>郵便番号（***-****）</t>
    <rPh sb="0" eb="4">
      <t>ゆうびんばんごう</t>
    </rPh>
    <phoneticPr fontId="2" type="Hiragana"/>
  </si>
  <si>
    <t>顧問名ふりがな</t>
    <rPh sb="0" eb="2">
      <t>こもん</t>
    </rPh>
    <rPh sb="2" eb="3">
      <t>めい</t>
    </rPh>
    <phoneticPr fontId="2" type="Hiragana"/>
  </si>
  <si>
    <r>
      <t xml:space="preserve">大会規程による参加者
</t>
    </r>
    <r>
      <rPr>
        <b/>
        <sz val="10"/>
        <color rgb="FFFF0000"/>
        <rFont val="ＭＳ ゴシック"/>
        <family val="3"/>
        <charset val="128"/>
      </rPr>
      <t>（自校分）</t>
    </r>
    <rPh sb="0" eb="2">
      <t>たいかい</t>
    </rPh>
    <rPh sb="2" eb="4">
      <t>きてい</t>
    </rPh>
    <rPh sb="7" eb="10">
      <t>さんかしゃ</t>
    </rPh>
    <rPh sb="12" eb="14">
      <t>じこう</t>
    </rPh>
    <rPh sb="14" eb="15">
      <t>ぶん</t>
    </rPh>
    <phoneticPr fontId="2" type="Hiragana"/>
  </si>
  <si>
    <r>
      <t xml:space="preserve">その他の参加生徒
</t>
    </r>
    <r>
      <rPr>
        <b/>
        <sz val="10"/>
        <color rgb="FFFF0000"/>
        <rFont val="ＭＳ ゴシック"/>
        <family val="3"/>
        <charset val="128"/>
      </rPr>
      <t>（自校分）</t>
    </r>
    <rPh sb="2" eb="3">
      <t>タ</t>
    </rPh>
    <rPh sb="4" eb="6">
      <t>サンカ</t>
    </rPh>
    <rPh sb="6" eb="8">
      <t>セイト</t>
    </rPh>
    <rPh sb="10" eb="12">
      <t>ジコウ</t>
    </rPh>
    <rPh sb="12" eb="13">
      <t>ブン</t>
    </rPh>
    <phoneticPr fontId="2"/>
  </si>
  <si>
    <t>大会規定参加</t>
    <rPh sb="0" eb="2">
      <t>タイカイ</t>
    </rPh>
    <rPh sb="2" eb="4">
      <t>キテイ</t>
    </rPh>
    <rPh sb="4" eb="6">
      <t>サンカ</t>
    </rPh>
    <phoneticPr fontId="2"/>
  </si>
  <si>
    <r>
      <t>引率者・指導者数</t>
    </r>
    <r>
      <rPr>
        <b/>
        <sz val="10"/>
        <color rgb="FFFF0000"/>
        <rFont val="ＭＳ ゴシック"/>
        <family val="3"/>
        <charset val="128"/>
      </rPr>
      <t>（自校分）</t>
    </r>
    <rPh sb="0" eb="2">
      <t>いんそつ</t>
    </rPh>
    <rPh sb="2" eb="3">
      <t>しゃ</t>
    </rPh>
    <rPh sb="4" eb="7">
      <t>しどうしゃ</t>
    </rPh>
    <rPh sb="7" eb="8">
      <t>すう</t>
    </rPh>
    <rPh sb="9" eb="11">
      <t>じこう</t>
    </rPh>
    <rPh sb="11" eb="12">
      <t>ぶん</t>
    </rPh>
    <phoneticPr fontId="2" type="Hiragana"/>
  </si>
  <si>
    <t>出演形態（リストから選択）</t>
    <rPh sb="0" eb="2">
      <t>しゅつえん</t>
    </rPh>
    <rPh sb="2" eb="4">
      <t>けいたい</t>
    </rPh>
    <rPh sb="10" eb="12">
      <t>せんたく</t>
    </rPh>
    <phoneticPr fontId="2" type="Hiragana"/>
  </si>
  <si>
    <t>都道府県（リストから選択）</t>
    <rPh sb="0" eb="4">
      <t>とどうふけん</t>
    </rPh>
    <rPh sb="10" eb="12">
      <t>せんたく</t>
    </rPh>
    <phoneticPr fontId="2" type="Hiragana"/>
  </si>
  <si>
    <t>性別（リストから選択）</t>
    <rPh sb="0" eb="2">
      <t>セイベツ</t>
    </rPh>
    <rPh sb="8" eb="10">
      <t>センタク</t>
    </rPh>
    <phoneticPr fontId="2"/>
  </si>
  <si>
    <t>緊急連絡先</t>
  </si>
  <si>
    <t>合同出演する学校名</t>
    <rPh sb="0" eb="2">
      <t>ごうどう</t>
    </rPh>
    <rPh sb="2" eb="4">
      <t>しゅつえん</t>
    </rPh>
    <rPh sb="6" eb="8">
      <t>がっこう</t>
    </rPh>
    <rPh sb="8" eb="9">
      <t>めい</t>
    </rPh>
    <phoneticPr fontId="2" type="Hiragana"/>
  </si>
  <si>
    <t>曲名</t>
    <rPh sb="0" eb="2">
      <t>キョクメイ</t>
    </rPh>
    <phoneticPr fontId="2"/>
  </si>
  <si>
    <t>代表校</t>
    <rPh sb="0" eb="3">
      <t>ダイヒョウコウ</t>
    </rPh>
    <phoneticPr fontId="2"/>
  </si>
  <si>
    <t>職名</t>
    <rPh sb="0" eb="2">
      <t>しょくめい</t>
    </rPh>
    <phoneticPr fontId="2" type="Hiragana"/>
  </si>
  <si>
    <t>名前</t>
    <rPh sb="0" eb="2">
      <t>なまえ</t>
    </rPh>
    <phoneticPr fontId="2" type="Hiragana"/>
  </si>
  <si>
    <t>引率責任者
　　・
連絡責任者</t>
    <rPh sb="0" eb="2">
      <t>いんそつ</t>
    </rPh>
    <rPh sb="2" eb="5">
      <t>せきにんしゃ</t>
    </rPh>
    <rPh sb="10" eb="12">
      <t>れんらく</t>
    </rPh>
    <rPh sb="12" eb="15">
      <t>せきにんしゃ</t>
    </rPh>
    <phoneticPr fontId="2" type="Hiragana"/>
  </si>
  <si>
    <t>所属学校所在地</t>
    <rPh sb="0" eb="2">
      <t>ショゾク</t>
    </rPh>
    <rPh sb="2" eb="4">
      <t>ガッコウ</t>
    </rPh>
    <rPh sb="4" eb="7">
      <t>ショザイチ</t>
    </rPh>
    <phoneticPr fontId="2"/>
  </si>
  <si>
    <t>※この名称がプログラムに表示されます。</t>
    <rPh sb="3" eb="5">
      <t>メイショウ</t>
    </rPh>
    <rPh sb="12" eb="14">
      <t>ヒョウジ</t>
    </rPh>
    <phoneticPr fontId="2"/>
  </si>
  <si>
    <t>出演種目（リストから選択）</t>
    <rPh sb="0" eb="2">
      <t>しゅつえん</t>
    </rPh>
    <rPh sb="2" eb="4">
      <t>しゅもく</t>
    </rPh>
    <rPh sb="10" eb="12">
      <t>せんたく</t>
    </rPh>
    <phoneticPr fontId="2" type="Hiragana"/>
  </si>
  <si>
    <t>引率者・指導者合計人数</t>
    <rPh sb="0" eb="3">
      <t>いんそつしゃ</t>
    </rPh>
    <rPh sb="4" eb="7">
      <t>しどうしゃ</t>
    </rPh>
    <rPh sb="7" eb="9">
      <t>ごうけい</t>
    </rPh>
    <rPh sb="9" eb="11">
      <t>にんずう</t>
    </rPh>
    <phoneticPr fontId="2" type="Hiragana"/>
  </si>
  <si>
    <t>曲目②　</t>
    <rPh sb="0" eb="2">
      <t>キョクモク</t>
    </rPh>
    <phoneticPr fontId="2"/>
  </si>
  <si>
    <t>作曲者／編曲者</t>
    <rPh sb="0" eb="3">
      <t>サッキョクシャ</t>
    </rPh>
    <rPh sb="4" eb="7">
      <t>ヘンキョクシャ</t>
    </rPh>
    <phoneticPr fontId="2"/>
  </si>
  <si>
    <t>バスの使用の有無（リストから選択）</t>
    <rPh sb="3" eb="5">
      <t>しよう</t>
    </rPh>
    <rPh sb="6" eb="8">
      <t>うむ</t>
    </rPh>
    <rPh sb="14" eb="16">
      <t>せんたく</t>
    </rPh>
    <phoneticPr fontId="2" type="Hiragana"/>
  </si>
  <si>
    <t>←10校を超える場合は、この下の行を再表示する。</t>
    <rPh sb="3" eb="4">
      <t>こう</t>
    </rPh>
    <rPh sb="5" eb="6">
      <t>こ</t>
    </rPh>
    <rPh sb="8" eb="10">
      <t>ばあい</t>
    </rPh>
    <rPh sb="14" eb="15">
      <t>した</t>
    </rPh>
    <rPh sb="16" eb="17">
      <t>ぎょう</t>
    </rPh>
    <rPh sb="18" eb="21">
      <t>さいひょうじ</t>
    </rPh>
    <phoneticPr fontId="64" type="Hiragana"/>
  </si>
  <si>
    <r>
      <t>①学校情報</t>
    </r>
    <r>
      <rPr>
        <b/>
        <sz val="12"/>
        <color rgb="FFFF0000"/>
        <rFont val="ＭＳ ゴシック"/>
        <family val="3"/>
        <charset val="128"/>
      </rPr>
      <t>（すべての参加校が入力）</t>
    </r>
    <rPh sb="1" eb="3">
      <t>ガッコウ</t>
    </rPh>
    <rPh sb="3" eb="5">
      <t>ジョウホウ</t>
    </rPh>
    <rPh sb="10" eb="12">
      <t>サンカ</t>
    </rPh>
    <rPh sb="12" eb="13">
      <t>コウ</t>
    </rPh>
    <rPh sb="14" eb="16">
      <t>ニュウリョク</t>
    </rPh>
    <phoneticPr fontId="2"/>
  </si>
  <si>
    <r>
      <t>②団体情報</t>
    </r>
    <r>
      <rPr>
        <b/>
        <sz val="12"/>
        <color rgb="FFFF0000"/>
        <rFont val="ＭＳ ゴシック"/>
        <family val="3"/>
        <charset val="128"/>
      </rPr>
      <t>（合同の場合は代表校が入力）</t>
    </r>
    <rPh sb="1" eb="3">
      <t>ダンタイ</t>
    </rPh>
    <rPh sb="3" eb="5">
      <t>ジョウホウ</t>
    </rPh>
    <rPh sb="6" eb="8">
      <t>ゴウドウ</t>
    </rPh>
    <rPh sb="9" eb="11">
      <t>バアイ</t>
    </rPh>
    <rPh sb="12" eb="15">
      <t>ダイヒョウコウ</t>
    </rPh>
    <rPh sb="16" eb="18">
      <t>ニュウリョク</t>
    </rPh>
    <phoneticPr fontId="2"/>
  </si>
  <si>
    <r>
      <t xml:space="preserve">団体責任者
</t>
    </r>
    <r>
      <rPr>
        <b/>
        <sz val="10"/>
        <color rgb="FFFF0000"/>
        <rFont val="ＭＳ ゴシック"/>
        <family val="3"/>
        <charset val="128"/>
      </rPr>
      <t>（合同の場合は代表校所属者）</t>
    </r>
    <rPh sb="7" eb="9">
      <t>ごうどう</t>
    </rPh>
    <rPh sb="10" eb="12">
      <t>ばあい</t>
    </rPh>
    <rPh sb="13" eb="15">
      <t>だいひょう</t>
    </rPh>
    <rPh sb="15" eb="16">
      <t>こう</t>
    </rPh>
    <rPh sb="16" eb="18">
      <t>しょぞく</t>
    </rPh>
    <rPh sb="18" eb="19">
      <t>しゃ</t>
    </rPh>
    <phoneticPr fontId="2" type="Hiragana"/>
  </si>
  <si>
    <t>※複数の場合は氏名と氏名の間を「，」で区切り、続けて同じ欄に入力してください。</t>
    <rPh sb="19" eb="21">
      <t>クギ</t>
    </rPh>
    <phoneticPr fontId="2"/>
  </si>
  <si>
    <r>
      <t>③出演団体・演技の内容等の紹介</t>
    </r>
    <r>
      <rPr>
        <b/>
        <sz val="12"/>
        <color rgb="FFFF0000"/>
        <rFont val="ＭＳ ゴシック"/>
        <family val="3"/>
        <charset val="128"/>
      </rPr>
      <t>（合同の場合は代表校が入力）</t>
    </r>
    <rPh sb="1" eb="3">
      <t>シュツエン</t>
    </rPh>
    <rPh sb="3" eb="5">
      <t>ダンタイ</t>
    </rPh>
    <rPh sb="6" eb="8">
      <t>エンギ</t>
    </rPh>
    <rPh sb="9" eb="12">
      <t>ナイヨウナド</t>
    </rPh>
    <rPh sb="13" eb="15">
      <t>ショウカイ</t>
    </rPh>
    <rPh sb="16" eb="18">
      <t>ゴウドウ</t>
    </rPh>
    <rPh sb="19" eb="21">
      <t>バアイ</t>
    </rPh>
    <rPh sb="22" eb="25">
      <t>ダイヒョウコウ</t>
    </rPh>
    <rPh sb="26" eb="28">
      <t>ニュウリョク</t>
    </rPh>
    <phoneticPr fontId="2"/>
  </si>
  <si>
    <t>学校情報</t>
    <rPh sb="0" eb="2">
      <t>ガッコウ</t>
    </rPh>
    <rPh sb="2" eb="4">
      <t>ジョウホウ</t>
    </rPh>
    <phoneticPr fontId="2"/>
  </si>
  <si>
    <t>団体情報（合同の場合は代表校が記入）</t>
    <rPh sb="0" eb="2">
      <t>ダンタイ</t>
    </rPh>
    <rPh sb="2" eb="4">
      <t>ジョウホウ</t>
    </rPh>
    <rPh sb="5" eb="7">
      <t>ゴウドウ</t>
    </rPh>
    <rPh sb="8" eb="10">
      <t>バアイ</t>
    </rPh>
    <rPh sb="11" eb="14">
      <t>ダイヒョウコウ</t>
    </rPh>
    <rPh sb="15" eb="17">
      <t>キニュウ</t>
    </rPh>
    <phoneticPr fontId="2"/>
  </si>
  <si>
    <t>【学校名等】</t>
    <rPh sb="1" eb="3">
      <t>ガッコウ</t>
    </rPh>
    <rPh sb="3" eb="4">
      <t>メイ</t>
    </rPh>
    <rPh sb="4" eb="5">
      <t>ナド</t>
    </rPh>
    <phoneticPr fontId="2"/>
  </si>
  <si>
    <t>女</t>
    <rPh sb="0" eb="1">
      <t>オンナ</t>
    </rPh>
    <phoneticPr fontId="2"/>
  </si>
  <si>
    <t>その他参加生徒</t>
    <rPh sb="2" eb="3">
      <t>タ</t>
    </rPh>
    <rPh sb="3" eb="5">
      <t>サンカ</t>
    </rPh>
    <rPh sb="5" eb="7">
      <t>セイト</t>
    </rPh>
    <phoneticPr fontId="2"/>
  </si>
  <si>
    <t>出演形態</t>
    <rPh sb="0" eb="2">
      <t>シュツエン</t>
    </rPh>
    <rPh sb="2" eb="4">
      <t>ケイタイ</t>
    </rPh>
    <phoneticPr fontId="2"/>
  </si>
  <si>
    <t>団体責任者</t>
    <rPh sb="0" eb="2">
      <t>ダンタイ</t>
    </rPh>
    <rPh sb="2" eb="5">
      <t>セキニンシャ</t>
    </rPh>
    <phoneticPr fontId="2"/>
  </si>
  <si>
    <t>メール</t>
  </si>
  <si>
    <t>（携帯等）</t>
    <rPh sb="1" eb="3">
      <t>ケイタイ</t>
    </rPh>
    <rPh sb="3" eb="4">
      <t>トウ</t>
    </rPh>
    <phoneticPr fontId="2"/>
  </si>
  <si>
    <t>サイズ</t>
  </si>
  <si>
    <t>数</t>
    <rPh sb="0" eb="1">
      <t>スウ</t>
    </rPh>
    <phoneticPr fontId="2"/>
  </si>
  <si>
    <t>所属校</t>
    <rPh sb="0" eb="2">
      <t>ショゾク</t>
    </rPh>
    <rPh sb="2" eb="3">
      <t>コウ</t>
    </rPh>
    <phoneticPr fontId="2"/>
  </si>
  <si>
    <r>
      <t>合同構成学校数</t>
    </r>
    <r>
      <rPr>
        <b/>
        <sz val="10"/>
        <color rgb="FFFF0000"/>
        <rFont val="ＭＳ ゴシック"/>
        <family val="3"/>
        <charset val="128"/>
      </rPr>
      <t>（合同の場合のみ入力）</t>
    </r>
    <rPh sb="0" eb="2">
      <t>ごうどう</t>
    </rPh>
    <rPh sb="2" eb="4">
      <t>こうせい</t>
    </rPh>
    <rPh sb="4" eb="6">
      <t>がっこう</t>
    </rPh>
    <rPh sb="6" eb="7">
      <t>すう</t>
    </rPh>
    <rPh sb="8" eb="10">
      <t>ごうどう</t>
    </rPh>
    <rPh sb="11" eb="13">
      <t>ばあい</t>
    </rPh>
    <rPh sb="15" eb="17">
      <t>にゅうりょく</t>
    </rPh>
    <phoneticPr fontId="2" type="Hiragana"/>
  </si>
  <si>
    <t>出演生徒合計人数</t>
    <rPh sb="0" eb="2">
      <t>しゅつえん</t>
    </rPh>
    <rPh sb="2" eb="4">
      <t>せいと</t>
    </rPh>
    <rPh sb="4" eb="6">
      <t>ごうけい</t>
    </rPh>
    <rPh sb="6" eb="8">
      <t>にんずう</t>
    </rPh>
    <phoneticPr fontId="2" type="Hiragana"/>
  </si>
  <si>
    <t>【タイトル等】合同の場合は代表校が記入</t>
    <rPh sb="5" eb="6">
      <t>トウ</t>
    </rPh>
    <rPh sb="7" eb="9">
      <t>ゴウドウ</t>
    </rPh>
    <rPh sb="10" eb="12">
      <t>バアイ</t>
    </rPh>
    <rPh sb="13" eb="16">
      <t>ダイヒョウコウ</t>
    </rPh>
    <rPh sb="17" eb="19">
      <t>キニュウ</t>
    </rPh>
    <phoneticPr fontId="2"/>
  </si>
  <si>
    <r>
      <t>団体紹介原稿</t>
    </r>
    <r>
      <rPr>
        <b/>
        <sz val="10"/>
        <color rgb="FFFF0000"/>
        <rFont val="ＭＳ Ｐゴシック"/>
        <family val="3"/>
        <charset val="128"/>
      </rPr>
      <t>（合同の場合は代表校が作成）</t>
    </r>
    <rPh sb="7" eb="9">
      <t>ゴウドウ</t>
    </rPh>
    <rPh sb="10" eb="12">
      <t>バアイ</t>
    </rPh>
    <rPh sb="13" eb="16">
      <t>ダイヒョウコウ</t>
    </rPh>
    <rPh sb="17" eb="19">
      <t>サクセイ</t>
    </rPh>
    <phoneticPr fontId="2"/>
  </si>
  <si>
    <t>演技指導者ふりがな</t>
    <rPh sb="0" eb="2">
      <t>えんぎ</t>
    </rPh>
    <rPh sb="2" eb="5">
      <t>しどうしゃ</t>
    </rPh>
    <phoneticPr fontId="2" type="Hiragana"/>
  </si>
  <si>
    <t>ドラムメジャーふりがな</t>
  </si>
  <si>
    <t>練習会場について（プルダウンにて入力）</t>
    <rPh sb="0" eb="2">
      <t>レンシュウ</t>
    </rPh>
    <rPh sb="2" eb="4">
      <t>カイジョウ</t>
    </rPh>
    <phoneticPr fontId="2"/>
  </si>
  <si>
    <t>※学校名は、省略せず、正式名称で、入力してください。
　　（例）　○○県立○○高等学校</t>
    <rPh sb="6" eb="8">
      <t>ショウリャク</t>
    </rPh>
    <rPh sb="11" eb="13">
      <t>セイシキ</t>
    </rPh>
    <rPh sb="13" eb="15">
      <t>メイショウ</t>
    </rPh>
    <rPh sb="17" eb="19">
      <t>ニュウリョク</t>
    </rPh>
    <rPh sb="30" eb="31">
      <t>レイ</t>
    </rPh>
    <rPh sb="35" eb="37">
      <t>ケンリツ</t>
    </rPh>
    <rPh sb="39" eb="43">
      <t>コウトウガッコウ</t>
    </rPh>
    <phoneticPr fontId="2"/>
  </si>
  <si>
    <t>※入退場時間を含み、マーチングバンド⇒10:00　バトントワリング⇒5:00以内です。</t>
    <phoneticPr fontId="2" type="Hiragana"/>
  </si>
  <si>
    <t>※曲目は、メインの２曲を入力してください。
※曲名・作曲者名は、日本語、原語どちらでも構いません。</t>
    <phoneticPr fontId="2" type="Hiragana"/>
  </si>
  <si>
    <t>※リハーサル・練習会場についてはご希望に添えない場合があります。
※練習会場は、実行委員会の準備する施設です。十分な広さがない場合があります。</t>
    <phoneticPr fontId="2" type="Hiragana"/>
  </si>
  <si>
    <r>
      <t>※出演団体・演技の内容等の紹介（演奏演技開始前のアナウンス原稿）を</t>
    </r>
    <r>
      <rPr>
        <b/>
        <sz val="10"/>
        <color rgb="FFFF0000"/>
        <rFont val="ＭＳ ゴシック"/>
        <family val="3"/>
        <charset val="128"/>
      </rPr>
      <t>200字程度</t>
    </r>
    <r>
      <rPr>
        <sz val="10"/>
        <color theme="3"/>
        <rFont val="ＭＳ ゴシック"/>
        <family val="3"/>
        <charset val="128"/>
      </rPr>
      <t>で入力してください。
※合同出演の場合は、合同団体責任者が作成してください。
※読み間違いを防ぐため、難読な文字等は、○○（◇◇◇◇）のように読みがなをふってください。
※セル内で改行をするときはAlt+Enterを押してください。
※入力の文字数は、欄の右下に表示されます。</t>
    </r>
    <rPh sb="6" eb="8">
      <t>エンギ</t>
    </rPh>
    <rPh sb="9" eb="12">
      <t>ナイヨウナド</t>
    </rPh>
    <rPh sb="16" eb="18">
      <t>エンソウ</t>
    </rPh>
    <rPh sb="18" eb="20">
      <t>エンギ</t>
    </rPh>
    <rPh sb="20" eb="23">
      <t>カイシマエ</t>
    </rPh>
    <rPh sb="29" eb="31">
      <t>ゲンコウ</t>
    </rPh>
    <rPh sb="37" eb="39">
      <t>テイド</t>
    </rPh>
    <rPh sb="40" eb="42">
      <t>ニュウリョク</t>
    </rPh>
    <rPh sb="79" eb="80">
      <t>ヨ</t>
    </rPh>
    <rPh sb="81" eb="83">
      <t>マチガ</t>
    </rPh>
    <rPh sb="85" eb="86">
      <t>フセ</t>
    </rPh>
    <rPh sb="90" eb="92">
      <t>ナンドク</t>
    </rPh>
    <rPh sb="93" eb="95">
      <t>モジ</t>
    </rPh>
    <rPh sb="95" eb="96">
      <t>ナド</t>
    </rPh>
    <rPh sb="110" eb="111">
      <t>ヨ</t>
    </rPh>
    <rPh sb="127" eb="128">
      <t>ナイ</t>
    </rPh>
    <rPh sb="129" eb="131">
      <t>カイギョウ</t>
    </rPh>
    <rPh sb="147" eb="148">
      <t>オ</t>
    </rPh>
    <rPh sb="157" eb="159">
      <t>ニュウリョク</t>
    </rPh>
    <rPh sb="160" eb="163">
      <t>モジスウ</t>
    </rPh>
    <rPh sb="165" eb="166">
      <t>ラン</t>
    </rPh>
    <rPh sb="167" eb="169">
      <t>ミギシタ</t>
    </rPh>
    <rPh sb="170" eb="172">
      <t>ヒョウジ</t>
    </rPh>
    <phoneticPr fontId="2"/>
  </si>
  <si>
    <t>(様式４－３)プログラム調査票【写真データ】については、
　指示に従い、写真を挿入してください。</t>
    <rPh sb="1" eb="3">
      <t>ヨウシキ</t>
    </rPh>
    <phoneticPr fontId="2"/>
  </si>
  <si>
    <t>※郵便番号、電話番号、人数等の欄は、半角入力されるように設定されています。</t>
    <rPh sb="1" eb="3">
      <t>ゆうびん</t>
    </rPh>
    <rPh sb="3" eb="5">
      <t>ばんごう</t>
    </rPh>
    <rPh sb="6" eb="8">
      <t>でんわ</t>
    </rPh>
    <rPh sb="8" eb="10">
      <t>ばんごう</t>
    </rPh>
    <rPh sb="11" eb="13">
      <t>にんずう</t>
    </rPh>
    <rPh sb="13" eb="14">
      <t>とう</t>
    </rPh>
    <rPh sb="15" eb="16">
      <t>らん</t>
    </rPh>
    <rPh sb="18" eb="20">
      <t>はんかく</t>
    </rPh>
    <rPh sb="20" eb="22">
      <t>にゅうりょく</t>
    </rPh>
    <rPh sb="28" eb="30">
      <t>せってい</t>
    </rPh>
    <phoneticPr fontId="2" type="Hiragana"/>
  </si>
  <si>
    <t>※ふりがなは自動入力されますが、違う場合は直接入力してください。</t>
    <rPh sb="6" eb="8">
      <t>じどう</t>
    </rPh>
    <rPh sb="8" eb="10">
      <t>にゅうりょく</t>
    </rPh>
    <rPh sb="16" eb="17">
      <t>ちが</t>
    </rPh>
    <rPh sb="18" eb="20">
      <t>ばあい</t>
    </rPh>
    <rPh sb="21" eb="23">
      <t>ちょくせつ</t>
    </rPh>
    <rPh sb="23" eb="25">
      <t>にゅうりょく</t>
    </rPh>
    <phoneticPr fontId="2" type="Hiragana"/>
  </si>
  <si>
    <t>は、自動計算されます。</t>
    <rPh sb="2" eb="4">
      <t>じどう</t>
    </rPh>
    <rPh sb="4" eb="6">
      <t>けいさん</t>
    </rPh>
    <phoneticPr fontId="2" type="Hiragana"/>
  </si>
  <si>
    <t>（様式2）</t>
    <rPh sb="1" eb="3">
      <t>ヨウシキ</t>
    </rPh>
    <phoneticPr fontId="2"/>
  </si>
  <si>
    <t>（様式3-1）</t>
    <rPh sb="1" eb="3">
      <t>ヨウシキ</t>
    </rPh>
    <phoneticPr fontId="2"/>
  </si>
  <si>
    <t>（様式3-2）</t>
    <rPh sb="1" eb="3">
      <t>ヨウシキ</t>
    </rPh>
    <phoneticPr fontId="2"/>
  </si>
  <si>
    <t>（様式3-3）</t>
    <rPh sb="1" eb="3">
      <t>ヨウシキ</t>
    </rPh>
    <phoneticPr fontId="2"/>
  </si>
  <si>
    <t>（様式4-1）</t>
    <rPh sb="1" eb="3">
      <t>ヨウシキ</t>
    </rPh>
    <phoneticPr fontId="2"/>
  </si>
  <si>
    <t>（様式4-2）</t>
    <rPh sb="1" eb="3">
      <t>ヨウシキ</t>
    </rPh>
    <phoneticPr fontId="2"/>
  </si>
  <si>
    <t>（様式4-3）</t>
    <rPh sb="1" eb="3">
      <t>ヨウシキ</t>
    </rPh>
    <phoneticPr fontId="2"/>
  </si>
  <si>
    <t>（様式5）</t>
    <rPh sb="1" eb="3">
      <t>ヨウシキ</t>
    </rPh>
    <phoneticPr fontId="2"/>
  </si>
  <si>
    <t>【マーチングバンド・バトントワリング部門】参加申込</t>
    <rPh sb="18" eb="20">
      <t>ブモン</t>
    </rPh>
    <rPh sb="21" eb="23">
      <t>サンカ</t>
    </rPh>
    <rPh sb="23" eb="24">
      <t>モウ</t>
    </rPh>
    <rPh sb="24" eb="25">
      <t>コ</t>
    </rPh>
    <phoneticPr fontId="2"/>
  </si>
  <si>
    <t>※印の欄は記入しないでください。</t>
    <rPh sb="1" eb="2">
      <t>ジルシ</t>
    </rPh>
    <rPh sb="3" eb="4">
      <t>ラン</t>
    </rPh>
    <rPh sb="5" eb="7">
      <t>キニュウ</t>
    </rPh>
    <phoneticPr fontId="2"/>
  </si>
  <si>
    <t>データ入力シート－２（出演者名簿）にも、
入力をお願いします。</t>
    <rPh sb="3" eb="5">
      <t>にゅうりょく</t>
    </rPh>
    <rPh sb="11" eb="14">
      <t>しゅつえんしゃ</t>
    </rPh>
    <rPh sb="14" eb="16">
      <t>めいぼ</t>
    </rPh>
    <rPh sb="21" eb="23">
      <t>にゅうりょく</t>
    </rPh>
    <rPh sb="25" eb="26">
      <t>ねが</t>
    </rPh>
    <phoneticPr fontId="2" type="Hiragana"/>
  </si>
  <si>
    <t>①～④の手順に従って入力してください。</t>
    <rPh sb="4" eb="6">
      <t>テジュン</t>
    </rPh>
    <rPh sb="7" eb="8">
      <t>シタガ</t>
    </rPh>
    <rPh sb="10" eb="12">
      <t>ニュウリョク</t>
    </rPh>
    <phoneticPr fontId="2"/>
  </si>
  <si>
    <t>④出演者について</t>
    <rPh sb="1" eb="4">
      <t>シュツエンシャ</t>
    </rPh>
    <phoneticPr fontId="2"/>
  </si>
  <si>
    <t>マーチングバンド・バトントワリング</t>
    <phoneticPr fontId="2" type="Hiragana"/>
  </si>
  <si>
    <t>← 学校代表メール</t>
    <rPh sb="2" eb="4">
      <t>ガッコウ</t>
    </rPh>
    <rPh sb="4" eb="6">
      <t>ダイヒョウ</t>
    </rPh>
    <phoneticPr fontId="2"/>
  </si>
  <si>
    <t>※合同出演する学校名</t>
    <rPh sb="1" eb="3">
      <t>ゴウドウ</t>
    </rPh>
    <rPh sb="3" eb="5">
      <t>シュツエン</t>
    </rPh>
    <rPh sb="7" eb="9">
      <t>ガッコウ</t>
    </rPh>
    <rPh sb="9" eb="10">
      <t>メイ</t>
    </rPh>
    <phoneticPr fontId="2"/>
  </si>
  <si>
    <t>以上のとおり、参加を申し込みます。</t>
    <rPh sb="0" eb="2">
      <t>いじょう</t>
    </rPh>
    <phoneticPr fontId="2" type="Hiragana"/>
  </si>
  <si>
    <r>
      <t>メールアドレス</t>
    </r>
    <r>
      <rPr>
        <sz val="9"/>
        <rFont val="ＭＳ Ｐゴシック"/>
        <family val="3"/>
        <charset val="128"/>
      </rPr>
      <t>（学校代表メール）</t>
    </r>
    <rPh sb="8" eb="10">
      <t>ガッコウ</t>
    </rPh>
    <rPh sb="10" eb="12">
      <t>ダイヒョウ</t>
    </rPh>
    <phoneticPr fontId="2"/>
  </si>
  <si>
    <t>合同出演の場合は　　→
合同出演校を全て列記
（自校を含めること）</t>
    <rPh sb="18" eb="19">
      <t>すべ</t>
    </rPh>
    <rPh sb="24" eb="25">
      <t>じ</t>
    </rPh>
    <rPh sb="25" eb="26">
      <t>こう</t>
    </rPh>
    <rPh sb="27" eb="28">
      <t>ふく</t>
    </rPh>
    <phoneticPr fontId="2" type="Hiragana"/>
  </si>
  <si>
    <t>●その他、必要書類を次のとおり添付します。</t>
    <rPh sb="3" eb="4">
      <t>タ</t>
    </rPh>
    <rPh sb="5" eb="7">
      <t>ヒツヨウ</t>
    </rPh>
    <rPh sb="7" eb="9">
      <t>ショルイ</t>
    </rPh>
    <rPh sb="10" eb="11">
      <t>ツギ</t>
    </rPh>
    <rPh sb="15" eb="17">
      <t>テンプ</t>
    </rPh>
    <phoneticPr fontId="2"/>
  </si>
  <si>
    <t>※必ず校長の御承認の下、御記入ください。</t>
    <rPh sb="1" eb="2">
      <t>カナラ</t>
    </rPh>
    <rPh sb="3" eb="5">
      <t>コウチョウ</t>
    </rPh>
    <rPh sb="6" eb="9">
      <t>ゴショウニン</t>
    </rPh>
    <rPh sb="10" eb="11">
      <t>シタ</t>
    </rPh>
    <rPh sb="12" eb="15">
      <t>ゴキニュウ</t>
    </rPh>
    <phoneticPr fontId="77"/>
  </si>
  <si>
    <t>合同出演する全ての学校名</t>
    <rPh sb="0" eb="2">
      <t>ゴウドウ</t>
    </rPh>
    <rPh sb="2" eb="4">
      <t>シュツエン</t>
    </rPh>
    <rPh sb="6" eb="7">
      <t>スベ</t>
    </rPh>
    <rPh sb="9" eb="12">
      <t>ガッコウメイ</t>
    </rPh>
    <phoneticPr fontId="2"/>
  </si>
  <si>
    <t>は、該当するデータを入力する部分です。</t>
    <rPh sb="2" eb="4">
      <t>ガイトウ</t>
    </rPh>
    <rPh sb="10" eb="12">
      <t>ニュウリョク</t>
    </rPh>
    <rPh sb="14" eb="16">
      <t>ブブン</t>
    </rPh>
    <phoneticPr fontId="2"/>
  </si>
  <si>
    <t>は、プルダウンリストにて入力する部分です。</t>
    <rPh sb="12" eb="14">
      <t>ニュウリョク</t>
    </rPh>
    <rPh sb="16" eb="18">
      <t>ブブン</t>
    </rPh>
    <phoneticPr fontId="2"/>
  </si>
  <si>
    <t>合同出演する
全ての学校名</t>
    <rPh sb="0" eb="2">
      <t>ゴウドウ</t>
    </rPh>
    <rPh sb="2" eb="4">
      <t>シュツエン</t>
    </rPh>
    <rPh sb="7" eb="8">
      <t>スベ</t>
    </rPh>
    <rPh sb="10" eb="12">
      <t>ガッコウ</t>
    </rPh>
    <rPh sb="12" eb="13">
      <t>メイ</t>
    </rPh>
    <phoneticPr fontId="2"/>
  </si>
  <si>
    <r>
      <t>・</t>
    </r>
    <r>
      <rPr>
        <sz val="10"/>
        <color rgb="FFFF0000"/>
        <rFont val="ＭＳ ゴシック"/>
        <family val="3"/>
        <charset val="128"/>
      </rPr>
      <t>合同出演の場合は、必ず入力してください。</t>
    </r>
    <r>
      <rPr>
        <sz val="10"/>
        <color theme="3"/>
        <rFont val="ＭＳ ゴシック"/>
        <family val="3"/>
        <charset val="128"/>
      </rPr>
      <t xml:space="preserve">
・合同出演する学校名は略称で可とします。
　（例）(正式)○○県立★★高等学校　→（略称)★★
・10校を超える場合は、59～72行目の間を再表示してください。</t>
    </r>
    <rPh sb="1" eb="3">
      <t>ゴウドウ</t>
    </rPh>
    <rPh sb="3" eb="5">
      <t>シュツエン</t>
    </rPh>
    <rPh sb="6" eb="8">
      <t>バアイ</t>
    </rPh>
    <rPh sb="10" eb="11">
      <t>カナラ</t>
    </rPh>
    <rPh sb="12" eb="14">
      <t>ニュウリョク</t>
    </rPh>
    <rPh sb="23" eb="25">
      <t>ゴウドウ</t>
    </rPh>
    <rPh sb="25" eb="27">
      <t>シュツエン</t>
    </rPh>
    <rPh sb="29" eb="31">
      <t>ガッコウ</t>
    </rPh>
    <rPh sb="31" eb="32">
      <t>メイ</t>
    </rPh>
    <rPh sb="33" eb="35">
      <t>リャクショウ</t>
    </rPh>
    <rPh sb="36" eb="37">
      <t>カ</t>
    </rPh>
    <rPh sb="45" eb="46">
      <t>レイ</t>
    </rPh>
    <rPh sb="48" eb="50">
      <t>セイシキ</t>
    </rPh>
    <rPh sb="53" eb="55">
      <t>ケンリツ</t>
    </rPh>
    <rPh sb="57" eb="59">
      <t>コウトウ</t>
    </rPh>
    <rPh sb="59" eb="61">
      <t>ガッコウ</t>
    </rPh>
    <rPh sb="64" eb="66">
      <t>リャクショウ</t>
    </rPh>
    <rPh sb="73" eb="74">
      <t>コウ</t>
    </rPh>
    <rPh sb="75" eb="76">
      <t>コ</t>
    </rPh>
    <rPh sb="78" eb="80">
      <t>バアイ</t>
    </rPh>
    <rPh sb="87" eb="88">
      <t>ギョウ</t>
    </rPh>
    <rPh sb="88" eb="89">
      <t>メ</t>
    </rPh>
    <rPh sb="90" eb="91">
      <t>アイダ</t>
    </rPh>
    <rPh sb="92" eb="95">
      <t>サイヒョウジ</t>
    </rPh>
    <phoneticPr fontId="2"/>
  </si>
  <si>
    <t>(日 付)</t>
    <rPh sb="1" eb="2">
      <t>ニチ</t>
    </rPh>
    <rPh sb="3" eb="4">
      <t>ツキ</t>
    </rPh>
    <phoneticPr fontId="2"/>
  </si>
  <si>
    <t>※学校所在地は都道府県名から入力してください。
※郵便番号・TEL（電話番号）・携帯電話番号は次のように表記してください。
　郵便番号（例）　　123-4567
　TEL（例）     　　0**-***-****
　携帯電話番号（例）0**-****-****
※メールアドレスは諸連絡を行うためのものです。学校代表アドレスか、担当者アドレスをお願いします。</t>
    <rPh sb="1" eb="3">
      <t>ガッコウ</t>
    </rPh>
    <rPh sb="3" eb="6">
      <t>ショザイチ</t>
    </rPh>
    <rPh sb="7" eb="11">
      <t>トドウフケン</t>
    </rPh>
    <rPh sb="11" eb="12">
      <t>メイ</t>
    </rPh>
    <rPh sb="14" eb="16">
      <t>ニュウリョク</t>
    </rPh>
    <rPh sb="34" eb="36">
      <t>デンワ</t>
    </rPh>
    <rPh sb="36" eb="38">
      <t>バンゴウ</t>
    </rPh>
    <rPh sb="40" eb="42">
      <t>ケイタイ</t>
    </rPh>
    <rPh sb="42" eb="44">
      <t>デンワ</t>
    </rPh>
    <rPh sb="44" eb="46">
      <t>バンゴウ</t>
    </rPh>
    <rPh sb="47" eb="48">
      <t>ツギ</t>
    </rPh>
    <rPh sb="52" eb="54">
      <t>ヒョウキ</t>
    </rPh>
    <rPh sb="63" eb="65">
      <t>ユウビン</t>
    </rPh>
    <rPh sb="65" eb="67">
      <t>バンゴウ</t>
    </rPh>
    <rPh sb="68" eb="69">
      <t>レイ</t>
    </rPh>
    <rPh sb="86" eb="87">
      <t>レイ</t>
    </rPh>
    <rPh sb="109" eb="111">
      <t>ケイタイ</t>
    </rPh>
    <rPh sb="111" eb="113">
      <t>デンワ</t>
    </rPh>
    <rPh sb="113" eb="115">
      <t>バンゴウ</t>
    </rPh>
    <rPh sb="116" eb="117">
      <t>レイ</t>
    </rPh>
    <phoneticPr fontId="2"/>
  </si>
  <si>
    <t>※学校所在地は都道府県名から入力してください。
※郵便番号・TEL（電話番号）・携帯電話番号は下記のように表記してください。
　郵便番号（例）　　123-4567
　TEL（例）     　　0**-***-****
　携帯電話番号（例）0**-****-****
※メールアドレスは諸連絡を行うためのものです。学校代表アドレスか、担当者アドレスをお願いします。</t>
    <rPh sb="1" eb="3">
      <t>ガッコウ</t>
    </rPh>
    <rPh sb="3" eb="6">
      <t>ショザイチ</t>
    </rPh>
    <rPh sb="7" eb="11">
      <t>トドウフケン</t>
    </rPh>
    <rPh sb="11" eb="12">
      <t>メイ</t>
    </rPh>
    <rPh sb="14" eb="16">
      <t>ニュウリョク</t>
    </rPh>
    <rPh sb="34" eb="36">
      <t>デンワ</t>
    </rPh>
    <rPh sb="36" eb="38">
      <t>バンゴウ</t>
    </rPh>
    <rPh sb="40" eb="42">
      <t>ケイタイ</t>
    </rPh>
    <rPh sb="42" eb="44">
      <t>デンワ</t>
    </rPh>
    <rPh sb="44" eb="46">
      <t>バンゴウ</t>
    </rPh>
    <rPh sb="47" eb="49">
      <t>カキ</t>
    </rPh>
    <rPh sb="53" eb="55">
      <t>ヒョウキ</t>
    </rPh>
    <rPh sb="64" eb="66">
      <t>ユウビン</t>
    </rPh>
    <rPh sb="66" eb="68">
      <t>バンゴウ</t>
    </rPh>
    <rPh sb="69" eb="70">
      <t>レイ</t>
    </rPh>
    <rPh sb="87" eb="88">
      <t>レイ</t>
    </rPh>
    <rPh sb="110" eb="112">
      <t>ケイタイ</t>
    </rPh>
    <rPh sb="112" eb="114">
      <t>デンワ</t>
    </rPh>
    <rPh sb="114" eb="116">
      <t>バンゴウ</t>
    </rPh>
    <rPh sb="117" eb="118">
      <t>レイ</t>
    </rPh>
    <phoneticPr fontId="2"/>
  </si>
  <si>
    <t>※合同の場合は、構成校全ての人数を入力してください。</t>
    <rPh sb="1" eb="3">
      <t>ごうどう</t>
    </rPh>
    <rPh sb="4" eb="6">
      <t>ばあい</t>
    </rPh>
    <rPh sb="8" eb="11">
      <t>こうせいこう</t>
    </rPh>
    <rPh sb="11" eb="12">
      <t>すべ</t>
    </rPh>
    <rPh sb="14" eb="16">
      <t>にんずう</t>
    </rPh>
    <rPh sb="17" eb="19">
      <t>にゅうりょく</t>
    </rPh>
    <phoneticPr fontId="2" type="Hiragana"/>
  </si>
  <si>
    <t>なお、必要な著作権等の手続きについては、適切に処理いたします。</t>
    <rPh sb="3" eb="5">
      <t>ヒツヨウ</t>
    </rPh>
    <rPh sb="6" eb="9">
      <t>チョサクケン</t>
    </rPh>
    <rPh sb="9" eb="10">
      <t>トウ</t>
    </rPh>
    <rPh sb="11" eb="13">
      <t>テツヅ</t>
    </rPh>
    <rPh sb="20" eb="22">
      <t>テキセツ</t>
    </rPh>
    <rPh sb="23" eb="25">
      <t>ショリ</t>
    </rPh>
    <phoneticPr fontId="77"/>
  </si>
  <si>
    <t>マーチングバンド・バトントワリング部門事務局　</t>
    <rPh sb="19" eb="22">
      <t>ジムキョク</t>
    </rPh>
    <phoneticPr fontId="2"/>
  </si>
  <si>
    <t>第49回全国高等学校総合文化祭　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2"/>
  </si>
  <si>
    <r>
      <rPr>
        <b/>
        <sz val="14"/>
        <rFont val="ＭＳ ゴシック"/>
        <family val="3"/>
        <charset val="128"/>
      </rPr>
      <t>【入力について】
①データ入力シートに入力することにより、提出用の書類が完成
　します。各項目の指示に従い入力をしてください。
②合同出演の場合は、代表校のみが入力する箇所があります。
　（明示しています。）
③（様式４－３）と（様式５）は、合同出演の場合は代表校のみ
　が作成・提出してください。
④入力ミスがないか再度確認してください。
⑤入力ミスがあった場合は、データシートにて訂正を行ってくだ
　さい。
⑥開催県（香川県）マーチングバンド・バトントワリング部門事
　務局へは、</t>
    </r>
    <r>
      <rPr>
        <b/>
        <u/>
        <sz val="14"/>
        <color indexed="10"/>
        <rFont val="ＭＳ ゴシック"/>
        <family val="3"/>
        <charset val="128"/>
      </rPr>
      <t>本エクセルファイル</t>
    </r>
    <r>
      <rPr>
        <b/>
        <sz val="14"/>
        <rFont val="ＭＳ ゴシック"/>
        <family val="3"/>
        <charset val="128"/>
      </rPr>
      <t>をメールに添付し、次のメール
　アドレスまで送信してください。</t>
    </r>
    <r>
      <rPr>
        <b/>
        <sz val="12"/>
        <rFont val="ＭＳ ゴシック"/>
        <family val="3"/>
        <charset val="128"/>
      </rPr>
      <t xml:space="preserve">
</t>
    </r>
    <rPh sb="1" eb="3">
      <t>ニュウリョク</t>
    </rPh>
    <rPh sb="13" eb="15">
      <t>ニュウリョク</t>
    </rPh>
    <rPh sb="44" eb="47">
      <t>カクコウモク</t>
    </rPh>
    <rPh sb="48" eb="50">
      <t>シジ</t>
    </rPh>
    <rPh sb="51" eb="52">
      <t>シタガ</t>
    </rPh>
    <rPh sb="53" eb="55">
      <t>ニュウリョク</t>
    </rPh>
    <rPh sb="65" eb="67">
      <t>ゴウドウ</t>
    </rPh>
    <rPh sb="67" eb="69">
      <t>シュツエン</t>
    </rPh>
    <rPh sb="70" eb="72">
      <t>バアイ</t>
    </rPh>
    <rPh sb="74" eb="77">
      <t>ダイヒョウコウ</t>
    </rPh>
    <rPh sb="80" eb="82">
      <t>ニュウリョク</t>
    </rPh>
    <rPh sb="84" eb="86">
      <t>カショ</t>
    </rPh>
    <rPh sb="95" eb="97">
      <t>メイジ</t>
    </rPh>
    <rPh sb="107" eb="109">
      <t>ヨウシキ</t>
    </rPh>
    <rPh sb="115" eb="117">
      <t>ヨウシキ</t>
    </rPh>
    <rPh sb="121" eb="123">
      <t>ゴウドウ</t>
    </rPh>
    <rPh sb="123" eb="125">
      <t>シュツエン</t>
    </rPh>
    <rPh sb="126" eb="128">
      <t>バアイ</t>
    </rPh>
    <rPh sb="129" eb="132">
      <t>ダイヒョウコウ</t>
    </rPh>
    <rPh sb="137" eb="139">
      <t>サクセイ</t>
    </rPh>
    <rPh sb="140" eb="142">
      <t>テイシュツ</t>
    </rPh>
    <rPh sb="151" eb="153">
      <t>ニュウリョク</t>
    </rPh>
    <rPh sb="159" eb="161">
      <t>サイド</t>
    </rPh>
    <rPh sb="161" eb="163">
      <t>カクニン</t>
    </rPh>
    <rPh sb="207" eb="209">
      <t>カイサイ</t>
    </rPh>
    <rPh sb="209" eb="210">
      <t>ケン</t>
    </rPh>
    <rPh sb="211" eb="213">
      <t>カガワ</t>
    </rPh>
    <rPh sb="213" eb="214">
      <t>ケン</t>
    </rPh>
    <rPh sb="232" eb="234">
      <t>ブモン</t>
    </rPh>
    <rPh sb="256" eb="258">
      <t>テンプ</t>
    </rPh>
    <rPh sb="260" eb="261">
      <t>ツギ</t>
    </rPh>
    <phoneticPr fontId="2"/>
  </si>
  <si>
    <t>第49回全国高等学校総合文化祭香川県実行委員会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phoneticPr fontId="2"/>
  </si>
  <si>
    <r>
      <t>E-mail：marching-baton@kagawa-soubunsai2025.pref.kagawa.jp
　　　</t>
    </r>
    <r>
      <rPr>
        <sz val="14"/>
        <rFont val="ＭＳ ゴシック"/>
        <family val="3"/>
        <charset val="128"/>
      </rPr>
      <t xml:space="preserve"> </t>
    </r>
    <r>
      <rPr>
        <sz val="13"/>
        <rFont val="ＭＳ ゴシック"/>
        <family val="3"/>
        <charset val="128"/>
      </rPr>
      <t>締切日:</t>
    </r>
    <r>
      <rPr>
        <sz val="14"/>
        <rFont val="ＭＳ ゴシック"/>
        <family val="3"/>
        <charset val="128"/>
      </rPr>
      <t>令和７年５月９日（金）</t>
    </r>
    <rPh sb="66" eb="68">
      <t>レイワ</t>
    </rPh>
    <rPh sb="69" eb="70">
      <t>ネン</t>
    </rPh>
    <rPh sb="71" eb="72">
      <t>ガツ</t>
    </rPh>
    <rPh sb="73" eb="74">
      <t>ニチ</t>
    </rPh>
    <rPh sb="75" eb="76">
      <t>キン</t>
    </rPh>
    <phoneticPr fontId="2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</si>
  <si>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2"/>
  </si>
  <si>
    <t>第49回全国高等学校総合文化祭香川県実行委員会会長　殿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ドノ</t>
    </rPh>
    <phoneticPr fontId="2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</si>
  <si>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2"/>
  </si>
  <si>
    <t>第49回全国高等学校総合文化祭</t>
    <phoneticPr fontId="2"/>
  </si>
  <si>
    <r>
      <t>※電話・メールともに、</t>
    </r>
    <r>
      <rPr>
        <b/>
        <u/>
        <sz val="10"/>
        <color theme="3"/>
        <rFont val="ＭＳ ゴシック"/>
        <family val="3"/>
        <charset val="128"/>
      </rPr>
      <t>香川県滞在中</t>
    </r>
    <r>
      <rPr>
        <sz val="10"/>
        <color theme="3"/>
        <rFont val="ＭＳ ゴシック"/>
        <family val="3"/>
        <charset val="128"/>
      </rPr>
      <t>の連絡手段として、引率責任者の携帯電話等を指定する。</t>
    </r>
    <rPh sb="1" eb="3">
      <t>でんわ</t>
    </rPh>
    <rPh sb="11" eb="13">
      <t>かがわ</t>
    </rPh>
    <rPh sb="13" eb="14">
      <t>けん</t>
    </rPh>
    <rPh sb="14" eb="16">
      <t>たいざい</t>
    </rPh>
    <rPh sb="26" eb="28">
      <t>いんそつ</t>
    </rPh>
    <rPh sb="28" eb="31">
      <t>せきにんしゃ</t>
    </rPh>
    <phoneticPr fontId="2" type="Hiragana"/>
  </si>
  <si>
    <r>
      <t>※電話・メールともに、</t>
    </r>
    <r>
      <rPr>
        <b/>
        <u/>
        <sz val="10"/>
        <color theme="3"/>
        <rFont val="ＭＳ ゴシック"/>
        <family val="3"/>
        <charset val="128"/>
      </rPr>
      <t>香川県滞在中</t>
    </r>
    <r>
      <rPr>
        <sz val="10"/>
        <color theme="3"/>
        <rFont val="ＭＳ ゴシック"/>
        <family val="3"/>
        <charset val="128"/>
      </rPr>
      <t>の連絡手段として、団体責任者の携帯電話等を指定する。</t>
    </r>
    <rPh sb="1" eb="3">
      <t>でんわ</t>
    </rPh>
    <rPh sb="11" eb="13">
      <t>かがわ</t>
    </rPh>
    <rPh sb="13" eb="14">
      <t>けん</t>
    </rPh>
    <rPh sb="14" eb="16">
      <t>たいざい</t>
    </rPh>
    <rPh sb="26" eb="28">
      <t>だんたい</t>
    </rPh>
    <rPh sb="28" eb="31">
      <t>せきにんしゃ</t>
    </rPh>
    <phoneticPr fontId="2" type="Hiragana"/>
  </si>
  <si>
    <t>令和７年</t>
    <rPh sb="0" eb="2">
      <t>レイワ</t>
    </rPh>
    <rPh sb="3" eb="4">
      <t>ネン</t>
    </rPh>
    <phoneticPr fontId="2"/>
  </si>
  <si>
    <t>※以下、姓と名の間は全角スペースを入力してください。
　　（例）　香川　太郎</t>
    <rPh sb="1" eb="3">
      <t>イカ</t>
    </rPh>
    <rPh sb="4" eb="5">
      <t>セイ</t>
    </rPh>
    <rPh sb="6" eb="7">
      <t>メイ</t>
    </rPh>
    <rPh sb="8" eb="9">
      <t>アイダ</t>
    </rPh>
    <rPh sb="10" eb="12">
      <t>ゼンカク</t>
    </rPh>
    <rPh sb="17" eb="19">
      <t>ニュウリョク</t>
    </rPh>
    <rPh sb="30" eb="31">
      <t>レイ</t>
    </rPh>
    <rPh sb="33" eb="35">
      <t>カガワ</t>
    </rPh>
    <rPh sb="36" eb="38">
      <t>タロウ</t>
    </rPh>
    <phoneticPr fontId="2"/>
  </si>
  <si>
    <t>　　【入力要領】
　　※名前の幅は、
　　　・全角５文字を基本とします。
　　　・姓と名の間には全角スペースを入れてください。（７文字以上の場合も同様に）
　　　・漢字圏以外の表記は、カタカナでお願いします。
　　　　例）香川太郎　　　　→　 香川　太郎
　　　　　　高文連花子　　　→　 高文連　花子
　　　　　　Alfred Reed　　 → 　アルフレッド　リード　（漢字圏以外の外国人の表記）　　
　　※各団体のエクセルデータの名簿を貼り付けても構いませんが、外字を使用し
　　　ている場合は注意してください。
　　※入力または、貼り付け後、外字等で空欄になっているところがないか確認し
　　　てください。
　　※名前が旧字体の場合は、できるだけ新字体で入力してください。旧字体・外
　　　字での申込みは、☆印を入力し、プリントアウトした用紙に、分かるように
　　　手書きで記入してください。
　  ※学年、性別はプルダウンメニューで入力ができます。
　　　また、名簿等のデータの貼り付けも可能です。なお、数字は半角でお願いします。
　　※合同チームの場合は、それぞれの団体ごとに出演者の登録をお願いします。</t>
    <rPh sb="3" eb="5">
      <t>ニュウリョク</t>
    </rPh>
    <rPh sb="5" eb="7">
      <t>ヨウリョウ</t>
    </rPh>
    <rPh sb="12" eb="14">
      <t>ナマエ</t>
    </rPh>
    <rPh sb="15" eb="16">
      <t>ハバ</t>
    </rPh>
    <rPh sb="23" eb="25">
      <t>ゼンカク</t>
    </rPh>
    <rPh sb="26" eb="28">
      <t>モジ</t>
    </rPh>
    <rPh sb="29" eb="31">
      <t>キホン</t>
    </rPh>
    <rPh sb="41" eb="42">
      <t>セイ</t>
    </rPh>
    <rPh sb="43" eb="44">
      <t>メイ</t>
    </rPh>
    <rPh sb="45" eb="46">
      <t>アイダ</t>
    </rPh>
    <rPh sb="48" eb="50">
      <t>ゼンカク</t>
    </rPh>
    <rPh sb="55" eb="56">
      <t>イ</t>
    </rPh>
    <rPh sb="73" eb="75">
      <t>ドウヨウ</t>
    </rPh>
    <rPh sb="82" eb="84">
      <t>カンジ</t>
    </rPh>
    <rPh sb="84" eb="85">
      <t>ケン</t>
    </rPh>
    <rPh sb="85" eb="87">
      <t>イガイ</t>
    </rPh>
    <rPh sb="88" eb="90">
      <t>ヒョウキ</t>
    </rPh>
    <rPh sb="98" eb="99">
      <t>ネガ</t>
    </rPh>
    <rPh sb="109" eb="110">
      <t>レイ</t>
    </rPh>
    <rPh sb="111" eb="113">
      <t>カガワ</t>
    </rPh>
    <rPh sb="113" eb="115">
      <t>タロウ</t>
    </rPh>
    <rPh sb="125" eb="127">
      <t>タロウ</t>
    </rPh>
    <rPh sb="137" eb="140">
      <t>コウブンレン</t>
    </rPh>
    <rPh sb="140" eb="142">
      <t>ハナコ</t>
    </rPh>
    <rPh sb="148" eb="151">
      <t>コウブンレン</t>
    </rPh>
    <rPh sb="190" eb="192">
      <t>カンジ</t>
    </rPh>
    <rPh sb="192" eb="193">
      <t>ケン</t>
    </rPh>
    <rPh sb="193" eb="195">
      <t>イガイ</t>
    </rPh>
    <rPh sb="196" eb="198">
      <t>ガイコク</t>
    </rPh>
    <rPh sb="198" eb="199">
      <t>ジン</t>
    </rPh>
    <rPh sb="200" eb="202">
      <t>ヒョウキ</t>
    </rPh>
    <rPh sb="211" eb="212">
      <t>カク</t>
    </rPh>
    <rPh sb="212" eb="214">
      <t>ダンタイ</t>
    </rPh>
    <rPh sb="223" eb="225">
      <t>メイボ</t>
    </rPh>
    <rPh sb="226" eb="227">
      <t>ハ</t>
    </rPh>
    <rPh sb="228" eb="229">
      <t>ツ</t>
    </rPh>
    <rPh sb="232" eb="233">
      <t>カマ</t>
    </rPh>
    <rPh sb="239" eb="241">
      <t>ガイジ</t>
    </rPh>
    <rPh sb="242" eb="244">
      <t>シヨウ</t>
    </rPh>
    <rPh sb="252" eb="254">
      <t>バアイ</t>
    </rPh>
    <rPh sb="255" eb="257">
      <t>チュウイ</t>
    </rPh>
    <rPh sb="268" eb="270">
      <t>ニュウリョク</t>
    </rPh>
    <rPh sb="274" eb="275">
      <t>ハ</t>
    </rPh>
    <rPh sb="276" eb="277">
      <t>ツ</t>
    </rPh>
    <rPh sb="278" eb="279">
      <t>ゴ</t>
    </rPh>
    <rPh sb="280" eb="282">
      <t>ガイジ</t>
    </rPh>
    <rPh sb="282" eb="283">
      <t>ナド</t>
    </rPh>
    <rPh sb="284" eb="286">
      <t>クウラン</t>
    </rPh>
    <rPh sb="299" eb="301">
      <t>カクニン</t>
    </rPh>
    <rPh sb="316" eb="318">
      <t>ナマエ</t>
    </rPh>
    <rPh sb="319" eb="322">
      <t>キュウジタイ</t>
    </rPh>
    <rPh sb="323" eb="325">
      <t>バアイ</t>
    </rPh>
    <rPh sb="332" eb="335">
      <t>シンジタイ</t>
    </rPh>
    <rPh sb="336" eb="338">
      <t>ニュウリョク</t>
    </rPh>
    <rPh sb="345" eb="346">
      <t>キュウ</t>
    </rPh>
    <rPh sb="346" eb="348">
      <t>ジタイ</t>
    </rPh>
    <rPh sb="357" eb="359">
      <t>モウシコ</t>
    </rPh>
    <rPh sb="363" eb="364">
      <t>ジルシ</t>
    </rPh>
    <rPh sb="365" eb="367">
      <t>ニュウリョク</t>
    </rPh>
    <rPh sb="378" eb="380">
      <t>ヨウシ</t>
    </rPh>
    <rPh sb="382" eb="383">
      <t>ワ</t>
    </rPh>
    <rPh sb="392" eb="394">
      <t>テガ</t>
    </rPh>
    <rPh sb="396" eb="398">
      <t>キニュウ</t>
    </rPh>
    <rPh sb="410" eb="412">
      <t>ガクネン</t>
    </rPh>
    <rPh sb="413" eb="415">
      <t>セイベツ</t>
    </rPh>
    <rPh sb="426" eb="428">
      <t>ニュウリョク</t>
    </rPh>
    <rPh sb="479" eb="481">
      <t>ゴウドウ</t>
    </rPh>
    <rPh sb="485" eb="487">
      <t>バアイ</t>
    </rPh>
    <rPh sb="494" eb="496">
      <t>ダンタイ</t>
    </rPh>
    <rPh sb="499" eb="502">
      <t>シュツエンシャ</t>
    </rPh>
    <rPh sb="503" eb="505">
      <t>トウロク</t>
    </rPh>
    <rPh sb="507" eb="508">
      <t>ネガ</t>
    </rPh>
    <phoneticPr fontId="2"/>
  </si>
  <si>
    <t>※大会当日（７月28日）に、来場予定の普通車の台数の見込みを入力してください。</t>
    <phoneticPr fontId="2" type="Hiragana"/>
  </si>
  <si>
    <r>
      <t xml:space="preserve">【団体写真データの挿入について】
</t>
    </r>
    <r>
      <rPr>
        <b/>
        <sz val="11"/>
        <color rgb="FFFF0000"/>
        <rFont val="ＭＳ Ｐゴシック"/>
        <family val="3"/>
        <charset val="128"/>
      </rPr>
      <t>次の順序に従い</t>
    </r>
    <r>
      <rPr>
        <sz val="11"/>
        <rFont val="ＭＳ Ｐゴシック"/>
        <family val="3"/>
        <charset val="128"/>
      </rPr>
      <t>、団体写真データの挿入をしてください。なお、</t>
    </r>
    <r>
      <rPr>
        <b/>
        <sz val="11"/>
        <color rgb="FFFF0000"/>
        <rFont val="ＭＳ Ｐゴシック"/>
        <family val="3"/>
        <charset val="128"/>
      </rPr>
      <t>合同出演の場合は合同団体で１枚</t>
    </r>
    <r>
      <rPr>
        <sz val="11"/>
        <rFont val="ＭＳ Ｐゴシック"/>
        <family val="3"/>
        <charset val="128"/>
      </rPr>
      <t>としてください。
①用意した写真データをご使用のＰＣのデスクトップなど分かりやすい場所に準備をしてください。
　 その際、写真データの</t>
    </r>
    <r>
      <rPr>
        <b/>
        <sz val="11"/>
        <color rgb="FFFF0000"/>
        <rFont val="ＭＳ Ｐゴシック"/>
        <family val="3"/>
        <charset val="128"/>
      </rPr>
      <t>ファイル名を『団体名』</t>
    </r>
    <r>
      <rPr>
        <sz val="11"/>
        <rFont val="ＭＳ Ｐゴシック"/>
        <family val="3"/>
        <charset val="128"/>
      </rPr>
      <t>にしてください。
②下記イラスト（かがわ総文祭２０２５マスコットキャラクター『さぬぽん』）の上にマウスのカーソルを持っていき、右クリックをしてください。
③『図の変更』を選択（左クリック）し、デスクトップなどに用意した写真データを選択してください。
④メールの容量は５ＭBまでとなりますので、写真データの解像度にお気を付けください。</t>
    </r>
    <rPh sb="1" eb="3">
      <t>ダンタイ</t>
    </rPh>
    <rPh sb="3" eb="5">
      <t>シャシン</t>
    </rPh>
    <rPh sb="9" eb="11">
      <t>ソウニュウ</t>
    </rPh>
    <rPh sb="17" eb="18">
      <t>ツギ</t>
    </rPh>
    <rPh sb="19" eb="21">
      <t>ジュンジョ</t>
    </rPh>
    <rPh sb="22" eb="23">
      <t>シタガ</t>
    </rPh>
    <rPh sb="25" eb="27">
      <t>ダンタイ</t>
    </rPh>
    <rPh sb="27" eb="29">
      <t>シャシン</t>
    </rPh>
    <rPh sb="33" eb="35">
      <t>ソウニュウ</t>
    </rPh>
    <rPh sb="46" eb="48">
      <t>ゴウドウ</t>
    </rPh>
    <rPh sb="48" eb="50">
      <t>シュツエン</t>
    </rPh>
    <rPh sb="51" eb="53">
      <t>バアイ</t>
    </rPh>
    <rPh sb="54" eb="56">
      <t>ゴウドウ</t>
    </rPh>
    <rPh sb="56" eb="58">
      <t>ダンタイ</t>
    </rPh>
    <rPh sb="60" eb="61">
      <t>マイ</t>
    </rPh>
    <rPh sb="71" eb="73">
      <t>ヨウイ</t>
    </rPh>
    <rPh sb="75" eb="77">
      <t>シャシン</t>
    </rPh>
    <rPh sb="82" eb="84">
      <t>シヨウ</t>
    </rPh>
    <rPh sb="96" eb="97">
      <t>ワ</t>
    </rPh>
    <rPh sb="102" eb="104">
      <t>バショ</t>
    </rPh>
    <rPh sb="105" eb="107">
      <t>ジュンビ</t>
    </rPh>
    <rPh sb="120" eb="121">
      <t>サイ</t>
    </rPh>
    <rPh sb="122" eb="124">
      <t>シャシン</t>
    </rPh>
    <rPh sb="132" eb="133">
      <t>メイ</t>
    </rPh>
    <rPh sb="135" eb="137">
      <t>ダンタイ</t>
    </rPh>
    <rPh sb="137" eb="138">
      <t>メイ</t>
    </rPh>
    <rPh sb="149" eb="151">
      <t>カキ</t>
    </rPh>
    <rPh sb="159" eb="162">
      <t>ソウブンサイ</t>
    </rPh>
    <rPh sb="185" eb="186">
      <t>ウエ</t>
    </rPh>
    <rPh sb="196" eb="197">
      <t>モ</t>
    </rPh>
    <rPh sb="202" eb="203">
      <t>ミギ</t>
    </rPh>
    <rPh sb="218" eb="219">
      <t>ズ</t>
    </rPh>
    <rPh sb="220" eb="222">
      <t>ヘンコウ</t>
    </rPh>
    <rPh sb="224" eb="226">
      <t>センタク</t>
    </rPh>
    <rPh sb="227" eb="228">
      <t>ヒダリ</t>
    </rPh>
    <rPh sb="244" eb="246">
      <t>ヨウイ</t>
    </rPh>
    <rPh sb="248" eb="250">
      <t>シャシン</t>
    </rPh>
    <rPh sb="254" eb="256">
      <t>センタク</t>
    </rPh>
    <rPh sb="269" eb="271">
      <t>ヨウリョウ</t>
    </rPh>
    <rPh sb="285" eb="287">
      <t>シャシン</t>
    </rPh>
    <rPh sb="291" eb="294">
      <t>カイゾウド</t>
    </rPh>
    <rPh sb="296" eb="297">
      <t>キ</t>
    </rPh>
    <rPh sb="298" eb="299">
      <t>ツ</t>
    </rPh>
    <phoneticPr fontId="2"/>
  </si>
  <si>
    <t>項目削除</t>
    <rPh sb="0" eb="4">
      <t>こうもくさくじょ</t>
    </rPh>
    <phoneticPr fontId="2" type="Hiragana"/>
  </si>
  <si>
    <t>録音、録画の承諾</t>
    <rPh sb="0" eb="2">
      <t>ロクオン</t>
    </rPh>
    <rPh sb="3" eb="5">
      <t>ロクガ</t>
    </rPh>
    <rPh sb="6" eb="8">
      <t>ショウダク</t>
    </rPh>
    <phoneticPr fontId="77"/>
  </si>
  <si>
    <t>①希望する…7月27日（日）午前</t>
    <rPh sb="12" eb="13">
      <t>ニチ</t>
    </rPh>
    <phoneticPr fontId="2"/>
  </si>
  <si>
    <t>②希望する…7月27日（日）午後</t>
    <rPh sb="12" eb="13">
      <t>ニチ</t>
    </rPh>
    <rPh sb="14" eb="16">
      <t>ゴゴ</t>
    </rPh>
    <phoneticPr fontId="2"/>
  </si>
  <si>
    <r>
      <t>③</t>
    </r>
    <r>
      <rPr>
        <sz val="10"/>
        <rFont val="ＭＳ ゴシック"/>
        <family val="3"/>
      </rPr>
      <t>希望する…7月28日（月）午前</t>
    </r>
    <rPh sb="12" eb="13">
      <t>ゲツ</t>
    </rPh>
    <rPh sb="14" eb="16">
      <t>ゴゼン</t>
    </rPh>
    <phoneticPr fontId="2"/>
  </si>
  <si>
    <r>
      <t>※合同出演の場合は、</t>
    </r>
    <r>
      <rPr>
        <b/>
        <sz val="10"/>
        <color rgb="FFFF0000"/>
        <rFont val="ＭＳ ゴシック"/>
        <family val="3"/>
        <charset val="128"/>
      </rPr>
      <t>自校分のみ</t>
    </r>
    <r>
      <rPr>
        <sz val="10"/>
        <color theme="3"/>
        <rFont val="ＭＳ ゴシック"/>
        <family val="3"/>
        <charset val="128"/>
      </rPr>
      <t>入力してください。
　・大会規程の参加生徒＝演技・演奏する生徒　
　・その他の参加生徒＝演技・演奏しない生徒（補助員等）　
　・生徒数合計＝貴校から香川県へ来て、同一行動をとる
　　生徒数の合計
　・引率者・指導者数＝外部指導者等を含めた（大人）の人数の合計</t>
    </r>
    <rPh sb="1" eb="3">
      <t>ゴウドウ</t>
    </rPh>
    <rPh sb="3" eb="5">
      <t>シュツエン</t>
    </rPh>
    <rPh sb="6" eb="8">
      <t>バアイ</t>
    </rPh>
    <rPh sb="10" eb="11">
      <t>ジ</t>
    </rPh>
    <rPh sb="11" eb="12">
      <t>コウ</t>
    </rPh>
    <rPh sb="12" eb="13">
      <t>ブン</t>
    </rPh>
    <rPh sb="15" eb="17">
      <t>ニュウリョク</t>
    </rPh>
    <rPh sb="28" eb="30">
      <t>タイカイ</t>
    </rPh>
    <rPh sb="30" eb="32">
      <t>キテイ</t>
    </rPh>
    <rPh sb="35" eb="37">
      <t>セイト</t>
    </rPh>
    <rPh sb="53" eb="54">
      <t>タ</t>
    </rPh>
    <rPh sb="55" eb="59">
      <t>サンカセイト</t>
    </rPh>
    <rPh sb="60" eb="62">
      <t>エンギ</t>
    </rPh>
    <rPh sb="63" eb="65">
      <t>エンソウ</t>
    </rPh>
    <rPh sb="68" eb="70">
      <t>セイト</t>
    </rPh>
    <rPh sb="71" eb="74">
      <t>ホジョイン</t>
    </rPh>
    <rPh sb="74" eb="75">
      <t>トウ</t>
    </rPh>
    <rPh sb="80" eb="83">
      <t>セイトスウ</t>
    </rPh>
    <rPh sb="83" eb="85">
      <t>ゴウケイ</t>
    </rPh>
    <rPh sb="90" eb="92">
      <t>カガワ</t>
    </rPh>
    <rPh sb="94" eb="95">
      <t>キ</t>
    </rPh>
    <rPh sb="116" eb="119">
      <t>インソツシャ</t>
    </rPh>
    <rPh sb="120" eb="123">
      <t>シドウシャ</t>
    </rPh>
    <rPh sb="123" eb="124">
      <t>スウ</t>
    </rPh>
    <phoneticPr fontId="2"/>
  </si>
  <si>
    <t>●録音、録画の承諾</t>
    <phoneticPr fontId="77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</si>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</sst>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&quot;名&quot;"/>
    <numFmt numFmtId="177" formatCode="[$-411]ggge&quot;年&quot;m&quot;月&quot;d&quot;日&quot;;@"/>
    <numFmt numFmtId="178" formatCode="h:mm;@"/>
  </numFmts>
  <fonts count="85">
    <font>
      <sz val="11"/>
      <name val="ＭＳ Ｐゴシック"/>
      <family val="3"/>
    </font>
    <font>
      <sz val="11"/>
      <color indexed="8"/>
      <name val="ＭＳ Ｐゴシック"/>
      <family val="3"/>
    </font>
    <font>
      <sz val="6"/>
      <name val="ＭＳ Ｐゴシック"/>
      <family val="3"/>
    </font>
    <font>
      <sz val="11"/>
      <name val="ＭＳ ゴシック"/>
      <family val="3"/>
    </font>
    <font>
      <sz val="9"/>
      <name val="ＭＳ ゴシック"/>
      <family val="3"/>
    </font>
    <font>
      <sz val="14"/>
      <name val="ＭＳ ゴシック"/>
      <family val="3"/>
    </font>
    <font>
      <sz val="28"/>
      <name val="ＭＳ ゴシック"/>
      <family val="3"/>
    </font>
    <font>
      <b/>
      <sz val="16"/>
      <name val="ＭＳ ゴシック"/>
      <family val="3"/>
    </font>
    <font>
      <b/>
      <sz val="12"/>
      <name val="ＭＳ ゴシック"/>
      <family val="3"/>
    </font>
    <font>
      <sz val="12"/>
      <name val="ＭＳ ゴシック"/>
      <family val="3"/>
    </font>
    <font>
      <sz val="13"/>
      <name val="ＭＳ ゴシック"/>
      <family val="3"/>
    </font>
    <font>
      <b/>
      <sz val="11"/>
      <name val="ＭＳ ゴシック"/>
      <family val="3"/>
    </font>
    <font>
      <sz val="10"/>
      <name val="ＭＳ ゴシック"/>
      <family val="3"/>
    </font>
    <font>
      <b/>
      <sz val="11"/>
      <color rgb="FFFF0000"/>
      <name val="ＭＳ ゴシック"/>
      <family val="3"/>
    </font>
    <font>
      <sz val="12"/>
      <name val="HGS創英角ｺﾞｼｯｸUB"/>
      <family val="3"/>
    </font>
    <font>
      <b/>
      <sz val="14"/>
      <name val="ＭＳ ゴシック"/>
      <family val="3"/>
    </font>
    <font>
      <sz val="26"/>
      <name val="Yu Gothic Light"/>
      <family val="3"/>
    </font>
    <font>
      <sz val="16"/>
      <name val="Yu Gothic Light"/>
      <family val="3"/>
    </font>
    <font>
      <sz val="10"/>
      <color indexed="12"/>
      <name val="ＭＳ ゴシック"/>
      <family val="3"/>
    </font>
    <font>
      <sz val="10"/>
      <name val="ＭＳ Ｐゴシック"/>
      <family val="3"/>
    </font>
    <font>
      <b/>
      <sz val="15"/>
      <name val="ＭＳ ゴシック"/>
      <family val="3"/>
    </font>
    <font>
      <b/>
      <sz val="16"/>
      <color indexed="62"/>
      <name val="ＭＳ ゴシック"/>
      <family val="3"/>
    </font>
    <font>
      <u/>
      <sz val="11"/>
      <color indexed="12"/>
      <name val="ＭＳ Ｐゴシック"/>
      <family val="3"/>
    </font>
    <font>
      <b/>
      <sz val="10"/>
      <name val="ＭＳ ゴシック"/>
      <family val="3"/>
    </font>
    <font>
      <sz val="14"/>
      <name val="HGP創英角ﾎﾟｯﾌﾟ体"/>
      <family val="3"/>
    </font>
    <font>
      <sz val="10"/>
      <color theme="3"/>
      <name val="ＭＳ ゴシック"/>
      <family val="3"/>
    </font>
    <font>
      <sz val="9"/>
      <color theme="3"/>
      <name val="ＭＳ ゴシック"/>
      <family val="3"/>
    </font>
    <font>
      <sz val="10"/>
      <color theme="0"/>
      <name val="ＭＳ ゴシック"/>
      <family val="3"/>
    </font>
    <font>
      <sz val="11"/>
      <color theme="0"/>
      <name val="ＭＳ Ｐゴシック"/>
      <family val="3"/>
    </font>
    <font>
      <sz val="28"/>
      <name val="Yu Gothic Light"/>
      <family val="3"/>
    </font>
    <font>
      <sz val="24"/>
      <color indexed="9"/>
      <name val="ＭＳ ゴシック"/>
      <family val="3"/>
    </font>
    <font>
      <sz val="14"/>
      <color indexed="9"/>
      <name val="ＭＳ ゴシック"/>
      <family val="3"/>
    </font>
    <font>
      <sz val="10.5"/>
      <name val="ＭＳ ゴシック"/>
      <family val="3"/>
    </font>
    <font>
      <b/>
      <sz val="22"/>
      <name val="ＭＳ ゴシック"/>
      <family val="3"/>
    </font>
    <font>
      <sz val="8"/>
      <name val="ＭＳ ゴシック"/>
      <family val="3"/>
    </font>
    <font>
      <sz val="10"/>
      <color indexed="8"/>
      <name val="ＭＳ ゴシック"/>
      <family val="3"/>
    </font>
    <font>
      <b/>
      <sz val="9"/>
      <name val="ＭＳ ゴシック"/>
      <family val="3"/>
    </font>
    <font>
      <sz val="9"/>
      <color indexed="10"/>
      <name val="ＭＳ ゴシック"/>
      <family val="3"/>
    </font>
    <font>
      <sz val="14"/>
      <name val="ＭＳ Ｐゴシック"/>
      <family val="3"/>
    </font>
    <font>
      <sz val="12"/>
      <name val="ＭＳ Ｐゴシック"/>
      <family val="3"/>
    </font>
    <font>
      <sz val="11"/>
      <name val="HGS創英角ｺﾞｼｯｸUB"/>
      <family val="3"/>
    </font>
    <font>
      <sz val="9"/>
      <name val="ＭＳ Ｐゴシック"/>
      <family val="3"/>
    </font>
    <font>
      <sz val="8"/>
      <name val="ＭＳ Ｐゴシック"/>
      <family val="3"/>
    </font>
    <font>
      <sz val="11"/>
      <name val="ＭＳ Ｐ明朝"/>
      <family val="1"/>
    </font>
    <font>
      <sz val="8"/>
      <name val="ＭＳ Ｐ明朝"/>
      <family val="1"/>
    </font>
    <font>
      <sz val="10"/>
      <name val="ＭＳ Ｐ明朝"/>
      <family val="1"/>
    </font>
    <font>
      <sz val="9"/>
      <name val="ＭＳ Ｐ明朝"/>
      <family val="1"/>
    </font>
    <font>
      <sz val="12"/>
      <name val="ＭＳ Ｐ明朝"/>
      <family val="1"/>
    </font>
    <font>
      <sz val="11"/>
      <color indexed="9"/>
      <name val="ＭＳ Ｐゴシック"/>
      <family val="3"/>
    </font>
    <font>
      <sz val="14"/>
      <color indexed="9"/>
      <name val="ＭＳ Ｐゴシック"/>
      <family val="3"/>
    </font>
    <font>
      <sz val="10"/>
      <name val="ＭＳ 明朝"/>
      <family val="1"/>
    </font>
    <font>
      <sz val="9"/>
      <name val="ＭＳ 明朝"/>
      <family val="1"/>
    </font>
    <font>
      <b/>
      <sz val="11"/>
      <name val="ＭＳ Ｐゴシック"/>
      <family val="3"/>
    </font>
    <font>
      <b/>
      <sz val="12"/>
      <name val="ＭＳ Ｐゴシック"/>
      <family val="3"/>
    </font>
    <font>
      <sz val="11"/>
      <name val="ＭＳ 明朝"/>
      <family val="1"/>
    </font>
    <font>
      <sz val="9"/>
      <color indexed="8"/>
      <name val="ＭＳ ゴシック"/>
      <family val="3"/>
    </font>
    <font>
      <sz val="12"/>
      <color indexed="8"/>
      <name val="ＭＳ 明朝"/>
      <family val="1"/>
    </font>
    <font>
      <sz val="11"/>
      <color indexed="9"/>
      <name val="ＭＳ ゴシック"/>
      <family val="3"/>
    </font>
    <font>
      <sz val="11"/>
      <color indexed="8"/>
      <name val="ＭＳ ゴシック"/>
      <family val="3"/>
    </font>
    <font>
      <b/>
      <sz val="14"/>
      <name val="ＭＳ Ｐゴシック"/>
      <family val="3"/>
    </font>
    <font>
      <sz val="18"/>
      <color indexed="9"/>
      <name val="ＭＳ Ｐゴシック"/>
      <family val="3"/>
    </font>
    <font>
      <sz val="14"/>
      <name val="ＭＳ 明朝"/>
      <family val="1"/>
    </font>
    <font>
      <sz val="12"/>
      <name val="ＭＳ 明朝"/>
      <family val="1"/>
    </font>
    <font>
      <sz val="18"/>
      <name val="ＭＳ Ｐゴシック"/>
      <family val="3"/>
    </font>
    <font>
      <sz val="6"/>
      <name val="Yu Gothic"/>
      <family val="3"/>
      <scheme val="minor"/>
    </font>
    <font>
      <b/>
      <sz val="10"/>
      <color rgb="FFFF0000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0"/>
      <color theme="3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theme="3"/>
      <name val="ＭＳ ゴシック"/>
      <family val="3"/>
      <charset val="128"/>
    </font>
    <font>
      <sz val="14"/>
      <name val="ＭＳ ゴシック"/>
      <family val="3"/>
      <charset val="128"/>
    </font>
    <font>
      <sz val="13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u/>
      <sz val="14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Ｐゴシック"/>
      <family val="3"/>
      <charset val="128"/>
    </font>
    <font>
      <sz val="10.5"/>
      <name val="ＭＳ ゴシック"/>
      <family val="3"/>
      <charset val="128"/>
    </font>
    <font>
      <sz val="26"/>
      <name val="ＭＳ Ｐゴシック"/>
      <family val="3"/>
      <charset val="128"/>
    </font>
    <font>
      <sz val="28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8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dashDot">
        <color indexed="64"/>
      </right>
      <top/>
      <bottom/>
      <diagonal/>
    </border>
    <border>
      <left style="dashDot">
        <color auto="1"/>
      </left>
      <right style="dashDot">
        <color auto="1"/>
      </right>
      <top style="dashDot">
        <color auto="1"/>
      </top>
      <bottom style="dashDot">
        <color auto="1"/>
      </bottom>
      <diagonal/>
    </border>
    <border>
      <left style="dashDot">
        <color auto="1"/>
      </left>
      <right style="dashDot">
        <color auto="1"/>
      </right>
      <top style="dashDot">
        <color auto="1"/>
      </top>
      <bottom/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 style="dashDot">
        <color auto="1"/>
      </left>
      <right style="dashDot">
        <color auto="1"/>
      </right>
      <top/>
      <bottom style="dashDot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dotted">
        <color auto="1"/>
      </bottom>
      <diagonal/>
    </border>
    <border>
      <left style="thick">
        <color auto="1"/>
      </left>
      <right/>
      <top style="dotted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dotted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dotted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ck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indexed="64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2" fillId="0" borderId="0" applyNumberFormat="0" applyFill="0" applyBorder="0" applyAlignment="0" applyProtection="0">
      <alignment vertical="top"/>
      <protection locked="0"/>
    </xf>
  </cellStyleXfs>
  <cellXfs count="8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Protection="1">
      <alignment vertical="center"/>
      <protection locked="0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4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2" fillId="5" borderId="0" xfId="0" applyFont="1" applyFill="1">
      <alignment vertical="center"/>
    </xf>
    <xf numFmtId="0" fontId="3" fillId="6" borderId="0" xfId="0" applyFont="1" applyFill="1">
      <alignment vertical="center"/>
    </xf>
    <xf numFmtId="0" fontId="12" fillId="0" borderId="13" xfId="0" applyFont="1" applyBorder="1">
      <alignment vertical="center"/>
    </xf>
    <xf numFmtId="0" fontId="14" fillId="5" borderId="0" xfId="0" applyFont="1" applyFill="1">
      <alignment vertical="center"/>
    </xf>
    <xf numFmtId="0" fontId="15" fillId="4" borderId="0" xfId="0" applyFont="1" applyFill="1" applyAlignment="1">
      <alignment horizontal="left" vertical="center"/>
    </xf>
    <xf numFmtId="0" fontId="9" fillId="8" borderId="1" xfId="0" applyFont="1" applyFill="1" applyBorder="1">
      <alignment vertical="center"/>
    </xf>
    <xf numFmtId="0" fontId="9" fillId="9" borderId="1" xfId="0" applyFont="1" applyFill="1" applyBorder="1">
      <alignment vertical="center"/>
    </xf>
    <xf numFmtId="0" fontId="9" fillId="3" borderId="1" xfId="0" applyFont="1" applyFill="1" applyBorder="1">
      <alignment vertical="center"/>
    </xf>
    <xf numFmtId="0" fontId="18" fillId="0" borderId="0" xfId="0" applyFont="1">
      <alignment vertical="center"/>
    </xf>
    <xf numFmtId="0" fontId="12" fillId="0" borderId="1" xfId="0" applyFont="1" applyBorder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8" fillId="4" borderId="0" xfId="0" applyFont="1" applyFill="1">
      <alignment vertical="center"/>
    </xf>
    <xf numFmtId="0" fontId="12" fillId="0" borderId="1" xfId="0" applyFont="1" applyBorder="1" applyAlignment="1">
      <alignment horizontal="left" vertical="center" wrapText="1" indent="1"/>
    </xf>
    <xf numFmtId="0" fontId="12" fillId="0" borderId="1" xfId="0" applyFont="1" applyBorder="1" applyAlignment="1" applyProtection="1">
      <alignment horizontal="left" vertical="center" indent="1"/>
      <protection locked="0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 applyProtection="1">
      <alignment vertical="top" wrapText="1"/>
      <protection locked="0"/>
    </xf>
    <xf numFmtId="0" fontId="12" fillId="0" borderId="1" xfId="0" applyFont="1" applyBorder="1" applyAlignment="1">
      <alignment horizontal="left" vertical="center" indent="1" shrinkToFit="1"/>
    </xf>
    <xf numFmtId="0" fontId="12" fillId="0" borderId="0" xfId="0" applyFont="1" applyAlignment="1">
      <alignment horizontal="left" vertical="center" wrapText="1"/>
    </xf>
    <xf numFmtId="0" fontId="12" fillId="6" borderId="0" xfId="0" applyFont="1" applyFill="1">
      <alignment vertical="center"/>
    </xf>
    <xf numFmtId="0" fontId="12" fillId="6" borderId="18" xfId="0" applyFont="1" applyFill="1" applyBorder="1" applyAlignment="1">
      <alignment vertical="center" wrapText="1"/>
    </xf>
    <xf numFmtId="0" fontId="15" fillId="0" borderId="0" xfId="0" applyFont="1">
      <alignment vertical="center"/>
    </xf>
    <xf numFmtId="0" fontId="15" fillId="4" borderId="0" xfId="0" applyFont="1" applyFill="1">
      <alignment vertical="center"/>
    </xf>
    <xf numFmtId="0" fontId="12" fillId="10" borderId="13" xfId="0" applyFont="1" applyFill="1" applyBorder="1" applyAlignment="1">
      <alignment horizontal="right" vertical="center" wrapText="1"/>
    </xf>
    <xf numFmtId="0" fontId="12" fillId="0" borderId="1" xfId="0" applyFont="1" applyBorder="1">
      <alignment vertical="center"/>
    </xf>
    <xf numFmtId="0" fontId="12" fillId="0" borderId="10" xfId="0" applyFont="1" applyBorder="1">
      <alignment vertical="center"/>
    </xf>
    <xf numFmtId="20" fontId="12" fillId="6" borderId="0" xfId="0" applyNumberFormat="1" applyFont="1" applyFill="1">
      <alignment vertical="center"/>
    </xf>
    <xf numFmtId="0" fontId="12" fillId="3" borderId="1" xfId="0" applyFont="1" applyFill="1" applyBorder="1">
      <alignment vertical="center"/>
    </xf>
    <xf numFmtId="0" fontId="12" fillId="8" borderId="12" xfId="0" applyFont="1" applyFill="1" applyBorder="1" applyProtection="1">
      <alignment vertical="center"/>
      <protection locked="0"/>
    </xf>
    <xf numFmtId="0" fontId="12" fillId="8" borderId="1" xfId="0" applyFont="1" applyFill="1" applyBorder="1" applyAlignment="1" applyProtection="1">
      <alignment vertical="center" shrinkToFit="1"/>
      <protection locked="0"/>
    </xf>
    <xf numFmtId="0" fontId="12" fillId="8" borderId="1" xfId="0" applyFont="1" applyFill="1" applyBorder="1" applyProtection="1">
      <alignment vertical="center"/>
      <protection locked="0"/>
    </xf>
    <xf numFmtId="0" fontId="12" fillId="5" borderId="0" xfId="0" applyFont="1" applyFill="1" applyProtection="1">
      <alignment vertical="center"/>
      <protection locked="0"/>
    </xf>
    <xf numFmtId="0" fontId="4" fillId="3" borderId="1" xfId="0" applyFont="1" applyFill="1" applyBorder="1" applyAlignment="1">
      <alignment horizontal="left" vertical="center"/>
    </xf>
    <xf numFmtId="0" fontId="12" fillId="8" borderId="1" xfId="0" applyFont="1" applyFill="1" applyBorder="1">
      <alignment vertical="center"/>
    </xf>
    <xf numFmtId="0" fontId="0" fillId="8" borderId="1" xfId="2" applyFont="1" applyFill="1" applyBorder="1" applyAlignment="1" applyProtection="1">
      <alignment vertical="center" shrinkToFit="1"/>
    </xf>
    <xf numFmtId="0" fontId="12" fillId="8" borderId="10" xfId="0" applyFont="1" applyFill="1" applyBorder="1" applyProtection="1">
      <alignment vertical="center"/>
      <protection locked="0"/>
    </xf>
    <xf numFmtId="0" fontId="12" fillId="9" borderId="1" xfId="0" applyFont="1" applyFill="1" applyBorder="1">
      <alignment vertical="center"/>
    </xf>
    <xf numFmtId="0" fontId="12" fillId="3" borderId="1" xfId="0" applyFont="1" applyFill="1" applyBorder="1" applyProtection="1">
      <alignment vertical="center"/>
      <protection locked="0"/>
    </xf>
    <xf numFmtId="0" fontId="12" fillId="8" borderId="1" xfId="0" applyFont="1" applyFill="1" applyBorder="1" applyAlignment="1">
      <alignment vertical="center" shrinkToFit="1"/>
    </xf>
    <xf numFmtId="0" fontId="23" fillId="0" borderId="0" xfId="0" applyFont="1" applyAlignment="1">
      <alignment horizontal="right" vertical="center"/>
    </xf>
    <xf numFmtId="178" fontId="12" fillId="3" borderId="1" xfId="0" applyNumberFormat="1" applyFont="1" applyFill="1" applyBorder="1" applyProtection="1">
      <alignment vertical="center"/>
      <protection locked="0"/>
    </xf>
    <xf numFmtId="0" fontId="12" fillId="3" borderId="10" xfId="0" applyFont="1" applyFill="1" applyBorder="1">
      <alignment vertical="center"/>
    </xf>
    <xf numFmtId="0" fontId="12" fillId="8" borderId="10" xfId="0" applyFont="1" applyFill="1" applyBorder="1">
      <alignment vertical="center"/>
    </xf>
    <xf numFmtId="0" fontId="11" fillId="0" borderId="0" xfId="0" applyFont="1" applyAlignment="1">
      <alignment horizontal="right" vertical="center" wrapText="1"/>
    </xf>
    <xf numFmtId="0" fontId="12" fillId="0" borderId="16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12" fillId="4" borderId="0" xfId="0" applyFont="1" applyFill="1">
      <alignment vertical="center"/>
    </xf>
    <xf numFmtId="0" fontId="23" fillId="0" borderId="0" xfId="0" applyFont="1" applyAlignment="1" applyProtection="1">
      <alignment horizontal="left" vertical="center"/>
      <protection locked="0"/>
    </xf>
    <xf numFmtId="0" fontId="12" fillId="0" borderId="16" xfId="0" applyFont="1" applyBorder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0" fontId="11" fillId="4" borderId="0" xfId="0" applyFont="1" applyFill="1">
      <alignment vertical="center"/>
    </xf>
    <xf numFmtId="0" fontId="24" fillId="0" borderId="22" xfId="0" applyFont="1" applyBorder="1">
      <alignment vertical="center"/>
    </xf>
    <xf numFmtId="0" fontId="24" fillId="0" borderId="0" xfId="1" applyFont="1" applyAlignment="1" applyProtection="1">
      <alignment horizontal="center" vertical="center"/>
      <protection locked="0"/>
    </xf>
    <xf numFmtId="0" fontId="24" fillId="0" borderId="0" xfId="1" applyFo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0" fontId="25" fillId="13" borderId="23" xfId="0" applyFont="1" applyFill="1" applyBorder="1" applyAlignment="1">
      <alignment vertical="center" wrapText="1"/>
    </xf>
    <xf numFmtId="0" fontId="12" fillId="13" borderId="25" xfId="0" applyFont="1" applyFill="1" applyBorder="1">
      <alignment vertical="center"/>
    </xf>
    <xf numFmtId="177" fontId="25" fillId="13" borderId="26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vertical="top" wrapText="1"/>
    </xf>
    <xf numFmtId="0" fontId="26" fillId="13" borderId="23" xfId="0" applyFont="1" applyFill="1" applyBorder="1" applyAlignment="1">
      <alignment vertical="center" wrapText="1"/>
    </xf>
    <xf numFmtId="0" fontId="27" fillId="5" borderId="0" xfId="0" applyFont="1" applyFill="1">
      <alignment vertical="center"/>
    </xf>
    <xf numFmtId="0" fontId="28" fillId="5" borderId="0" xfId="0" applyFont="1" applyFill="1">
      <alignment vertical="center"/>
    </xf>
    <xf numFmtId="0" fontId="27" fillId="0" borderId="0" xfId="0" applyFont="1">
      <alignment vertical="center"/>
    </xf>
    <xf numFmtId="0" fontId="4" fillId="3" borderId="27" xfId="0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2" fillId="0" borderId="14" xfId="0" applyFont="1" applyBorder="1">
      <alignment vertical="center"/>
    </xf>
    <xf numFmtId="0" fontId="32" fillId="0" borderId="52" xfId="0" applyFont="1" applyBorder="1">
      <alignment vertical="center"/>
    </xf>
    <xf numFmtId="0" fontId="32" fillId="0" borderId="4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2" fillId="0" borderId="53" xfId="0" applyFont="1" applyBorder="1">
      <alignment vertical="center"/>
    </xf>
    <xf numFmtId="0" fontId="32" fillId="0" borderId="56" xfId="0" applyFont="1" applyBorder="1">
      <alignment vertical="center"/>
    </xf>
    <xf numFmtId="177" fontId="4" fillId="0" borderId="0" xfId="0" applyNumberFormat="1" applyFont="1" applyAlignment="1">
      <alignment horizontal="left" vertical="center" justifyLastLine="1"/>
    </xf>
    <xf numFmtId="0" fontId="32" fillId="0" borderId="0" xfId="0" applyFont="1" applyAlignment="1">
      <alignment vertical="center" shrinkToFit="1"/>
    </xf>
    <xf numFmtId="0" fontId="4" fillId="0" borderId="76" xfId="0" applyFont="1" applyBorder="1">
      <alignment vertical="center"/>
    </xf>
    <xf numFmtId="0" fontId="32" fillId="0" borderId="66" xfId="0" applyFont="1" applyBorder="1">
      <alignment vertical="center"/>
    </xf>
    <xf numFmtId="0" fontId="32" fillId="0" borderId="79" xfId="0" applyFont="1" applyBorder="1" applyAlignment="1">
      <alignment vertical="center" shrinkToFit="1"/>
    </xf>
    <xf numFmtId="0" fontId="37" fillId="0" borderId="0" xfId="0" applyFont="1">
      <alignment vertical="center"/>
    </xf>
    <xf numFmtId="0" fontId="32" fillId="0" borderId="54" xfId="0" applyFont="1" applyBorder="1">
      <alignment vertical="center"/>
    </xf>
    <xf numFmtId="0" fontId="32" fillId="0" borderId="65" xfId="0" applyFont="1" applyBorder="1">
      <alignment vertical="center"/>
    </xf>
    <xf numFmtId="0" fontId="4" fillId="0" borderId="79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32" fillId="0" borderId="81" xfId="0" applyFont="1" applyBorder="1">
      <alignment vertical="center"/>
    </xf>
    <xf numFmtId="0" fontId="32" fillId="0" borderId="14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2" fillId="0" borderId="59" xfId="0" applyFont="1" applyBorder="1">
      <alignment vertical="center"/>
    </xf>
    <xf numFmtId="0" fontId="4" fillId="0" borderId="0" xfId="0" applyFont="1">
      <alignment vertical="center"/>
    </xf>
    <xf numFmtId="0" fontId="4" fillId="0" borderId="66" xfId="0" applyFont="1" applyBorder="1">
      <alignment vertical="center"/>
    </xf>
    <xf numFmtId="0" fontId="12" fillId="0" borderId="6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91" xfId="0" applyFont="1" applyBorder="1" applyAlignment="1">
      <alignment horizontal="center" vertical="center" shrinkToFit="1"/>
    </xf>
    <xf numFmtId="0" fontId="4" fillId="0" borderId="92" xfId="0" applyFont="1" applyBorder="1" applyAlignment="1">
      <alignment horizontal="center" vertical="center" shrinkToFit="1"/>
    </xf>
    <xf numFmtId="0" fontId="4" fillId="0" borderId="93" xfId="0" applyFont="1" applyBorder="1" applyAlignment="1">
      <alignment horizontal="center" vertical="center" shrinkToFit="1"/>
    </xf>
    <xf numFmtId="0" fontId="4" fillId="0" borderId="94" xfId="0" applyFont="1" applyBorder="1" applyAlignment="1">
      <alignment horizontal="center" vertical="center" shrinkToFit="1"/>
    </xf>
    <xf numFmtId="0" fontId="32" fillId="0" borderId="108" xfId="0" applyFont="1" applyBorder="1">
      <alignment vertical="center"/>
    </xf>
    <xf numFmtId="0" fontId="32" fillId="0" borderId="100" xfId="0" applyFont="1" applyBorder="1">
      <alignment vertical="center"/>
    </xf>
    <xf numFmtId="0" fontId="32" fillId="0" borderId="83" xfId="0" applyFont="1" applyBorder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39" fillId="0" borderId="0" xfId="0" applyFont="1" applyAlignment="1">
      <alignment horizontal="center" vertical="center" shrinkToFit="1"/>
    </xf>
    <xf numFmtId="0" fontId="40" fillId="0" borderId="6" xfId="0" applyFont="1" applyBorder="1" applyAlignment="1">
      <alignment horizontal="left" vertical="center"/>
    </xf>
    <xf numFmtId="0" fontId="41" fillId="0" borderId="59" xfId="0" applyFont="1" applyBorder="1">
      <alignment vertical="center"/>
    </xf>
    <xf numFmtId="0" fontId="42" fillId="0" borderId="109" xfId="0" applyFont="1" applyBorder="1" applyAlignment="1">
      <alignment horizontal="right" vertical="center"/>
    </xf>
    <xf numFmtId="0" fontId="41" fillId="0" borderId="92" xfId="0" applyFont="1" applyBorder="1">
      <alignment vertical="center"/>
    </xf>
    <xf numFmtId="0" fontId="41" fillId="0" borderId="110" xfId="0" applyFont="1" applyBorder="1">
      <alignment vertical="center"/>
    </xf>
    <xf numFmtId="0" fontId="39" fillId="0" borderId="6" xfId="0" applyFont="1" applyBorder="1" applyAlignment="1">
      <alignment horizontal="center" vertical="center" shrinkToFit="1"/>
    </xf>
    <xf numFmtId="0" fontId="41" fillId="0" borderId="6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41" fillId="0" borderId="111" xfId="0" applyFont="1" applyBorder="1" applyAlignment="1">
      <alignment vertical="top"/>
    </xf>
    <xf numFmtId="0" fontId="0" fillId="0" borderId="84" xfId="0" applyBorder="1" applyAlignment="1">
      <alignment horizontal="right" vertical="center"/>
    </xf>
    <xf numFmtId="0" fontId="0" fillId="0" borderId="59" xfId="0" applyBorder="1" applyAlignment="1">
      <alignment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84" xfId="0" applyBorder="1" applyAlignment="1">
      <alignment horizontal="center" vertical="center"/>
    </xf>
    <xf numFmtId="0" fontId="41" fillId="0" borderId="121" xfId="0" applyFont="1" applyBorder="1" applyAlignment="1"/>
    <xf numFmtId="0" fontId="0" fillId="0" borderId="6" xfId="0" applyBorder="1">
      <alignment vertical="center"/>
    </xf>
    <xf numFmtId="0" fontId="41" fillId="0" borderId="122" xfId="0" applyFont="1" applyBorder="1">
      <alignment vertical="center"/>
    </xf>
    <xf numFmtId="0" fontId="41" fillId="0" borderId="113" xfId="0" applyFont="1" applyBorder="1" applyAlignment="1">
      <alignment vertical="top"/>
    </xf>
    <xf numFmtId="0" fontId="41" fillId="0" borderId="112" xfId="0" applyFont="1" applyBorder="1" applyAlignment="1"/>
    <xf numFmtId="0" fontId="0" fillId="0" borderId="121" xfId="0" applyBorder="1">
      <alignment vertical="center"/>
    </xf>
    <xf numFmtId="0" fontId="41" fillId="0" borderId="109" xfId="0" applyFont="1" applyBorder="1" applyAlignment="1">
      <alignment vertical="center" shrinkToFit="1"/>
    </xf>
    <xf numFmtId="0" fontId="41" fillId="0" borderId="93" xfId="0" applyFont="1" applyBorder="1" applyAlignment="1">
      <alignment vertical="center" shrinkToFit="1"/>
    </xf>
    <xf numFmtId="0" fontId="41" fillId="0" borderId="112" xfId="0" applyFont="1" applyBorder="1" applyAlignment="1">
      <alignment vertical="center" shrinkToFit="1"/>
    </xf>
    <xf numFmtId="0" fontId="48" fillId="0" borderId="0" xfId="0" applyFont="1">
      <alignment vertical="center"/>
    </xf>
    <xf numFmtId="0" fontId="49" fillId="0" borderId="19" xfId="0" applyFont="1" applyBorder="1">
      <alignment vertical="center"/>
    </xf>
    <xf numFmtId="0" fontId="0" fillId="0" borderId="59" xfId="0" applyBorder="1">
      <alignment vertical="center"/>
    </xf>
    <xf numFmtId="0" fontId="0" fillId="0" borderId="63" xfId="0" applyBorder="1">
      <alignment vertical="center"/>
    </xf>
    <xf numFmtId="0" fontId="0" fillId="0" borderId="114" xfId="0" applyBorder="1">
      <alignment vertical="center"/>
    </xf>
    <xf numFmtId="0" fontId="41" fillId="0" borderId="84" xfId="0" applyFont="1" applyBorder="1">
      <alignment vertical="center"/>
    </xf>
    <xf numFmtId="0" fontId="41" fillId="0" borderId="6" xfId="0" applyFont="1" applyBorder="1">
      <alignment vertical="center"/>
    </xf>
    <xf numFmtId="0" fontId="41" fillId="0" borderId="58" xfId="0" applyFont="1" applyBorder="1" applyAlignment="1">
      <alignment vertical="center" shrinkToFit="1"/>
    </xf>
    <xf numFmtId="0" fontId="19" fillId="0" borderId="121" xfId="0" applyFont="1" applyBorder="1">
      <alignment vertical="center"/>
    </xf>
    <xf numFmtId="0" fontId="41" fillId="0" borderId="112" xfId="0" applyFont="1" applyBorder="1">
      <alignment vertical="center"/>
    </xf>
    <xf numFmtId="0" fontId="41" fillId="0" borderId="0" xfId="0" applyFont="1" applyAlignment="1">
      <alignment horizontal="right" vertical="center"/>
    </xf>
    <xf numFmtId="0" fontId="41" fillId="0" borderId="115" xfId="0" applyFont="1" applyBorder="1" applyAlignment="1">
      <alignment vertical="top"/>
    </xf>
    <xf numFmtId="0" fontId="41" fillId="0" borderId="114" xfId="0" applyFont="1" applyBorder="1" applyAlignment="1"/>
    <xf numFmtId="0" fontId="41" fillId="0" borderId="9" xfId="0" applyFont="1" applyBorder="1">
      <alignment vertical="center"/>
    </xf>
    <xf numFmtId="0" fontId="41" fillId="0" borderId="114" xfId="0" applyFont="1" applyBorder="1">
      <alignment vertical="center"/>
    </xf>
    <xf numFmtId="0" fontId="0" fillId="0" borderId="16" xfId="0" applyBorder="1" applyAlignment="1">
      <alignment horizontal="left"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18" xfId="0" applyFont="1" applyBorder="1" applyAlignment="1">
      <alignment horizontal="center" vertical="center"/>
    </xf>
    <xf numFmtId="0" fontId="4" fillId="0" borderId="127" xfId="0" applyFont="1" applyBorder="1" applyAlignment="1">
      <alignment horizontal="center" vertical="center"/>
    </xf>
    <xf numFmtId="0" fontId="4" fillId="0" borderId="11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0" fillId="0" borderId="2" xfId="0" applyFont="1" applyBorder="1" applyAlignment="1">
      <alignment horizontal="left" vertical="center" shrinkToFit="1"/>
    </xf>
    <xf numFmtId="0" fontId="50" fillId="0" borderId="128" xfId="0" applyFont="1" applyBorder="1" applyAlignment="1">
      <alignment horizontal="left" vertical="center" shrinkToFit="1"/>
    </xf>
    <xf numFmtId="0" fontId="50" fillId="0" borderId="120" xfId="0" applyFont="1" applyBorder="1" applyAlignment="1">
      <alignment horizontal="left" vertical="center" shrinkToFit="1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right" vertical="top"/>
    </xf>
    <xf numFmtId="0" fontId="41" fillId="0" borderId="0" xfId="0" applyFont="1">
      <alignment vertical="center"/>
    </xf>
    <xf numFmtId="0" fontId="39" fillId="0" borderId="0" xfId="0" applyFont="1">
      <alignment vertical="center"/>
    </xf>
    <xf numFmtId="0" fontId="41" fillId="0" borderId="133" xfId="0" applyFont="1" applyBorder="1" applyAlignment="1">
      <alignment horizontal="center" vertical="center"/>
    </xf>
    <xf numFmtId="0" fontId="41" fillId="0" borderId="135" xfId="0" applyFont="1" applyBorder="1" applyAlignment="1">
      <alignment horizontal="center" vertical="center"/>
    </xf>
    <xf numFmtId="0" fontId="41" fillId="0" borderId="30" xfId="0" applyFont="1" applyBorder="1" applyAlignment="1">
      <alignment horizontal="center" vertical="center" shrinkToFit="1"/>
    </xf>
    <xf numFmtId="0" fontId="41" fillId="0" borderId="136" xfId="0" applyFont="1" applyBorder="1" applyAlignment="1">
      <alignment horizontal="center" vertical="center" shrinkToFit="1"/>
    </xf>
    <xf numFmtId="0" fontId="41" fillId="0" borderId="0" xfId="0" applyFont="1" applyAlignment="1">
      <alignment vertical="center" shrinkToFit="1"/>
    </xf>
    <xf numFmtId="0" fontId="41" fillId="0" borderId="28" xfId="0" applyFont="1" applyBorder="1" applyAlignment="1">
      <alignment horizontal="center" vertical="center" shrinkToFit="1"/>
    </xf>
    <xf numFmtId="0" fontId="41" fillId="0" borderId="29" xfId="0" applyFont="1" applyBorder="1" applyAlignment="1">
      <alignment horizontal="center" vertical="center" shrinkToFit="1"/>
    </xf>
    <xf numFmtId="0" fontId="41" fillId="0" borderId="134" xfId="0" applyFont="1" applyBorder="1" applyAlignment="1">
      <alignment horizontal="center" vertical="center" shrinkToFit="1"/>
    </xf>
    <xf numFmtId="0" fontId="54" fillId="0" borderId="15" xfId="0" applyFont="1" applyBorder="1" applyAlignment="1">
      <alignment horizontal="left" vertical="center" shrinkToFit="1"/>
    </xf>
    <xf numFmtId="0" fontId="54" fillId="0" borderId="16" xfId="0" applyFont="1" applyBorder="1" applyAlignment="1">
      <alignment horizontal="left" vertical="center" shrinkToFit="1"/>
    </xf>
    <xf numFmtId="0" fontId="54" fillId="0" borderId="84" xfId="0" applyFont="1" applyBorder="1" applyAlignment="1">
      <alignment horizontal="left" vertical="center" shrinkToFit="1"/>
    </xf>
    <xf numFmtId="0" fontId="54" fillId="0" borderId="59" xfId="0" applyFont="1" applyBorder="1" applyAlignment="1">
      <alignment horizontal="left" vertical="center" shrinkToFit="1"/>
    </xf>
    <xf numFmtId="0" fontId="54" fillId="0" borderId="0" xfId="0" applyFont="1" applyAlignment="1">
      <alignment horizontal="left" vertical="center" shrinkToFit="1"/>
    </xf>
    <xf numFmtId="0" fontId="54" fillId="0" borderId="6" xfId="0" applyFont="1" applyBorder="1" applyAlignment="1">
      <alignment horizontal="left" vertical="center" shrinkToFit="1"/>
    </xf>
    <xf numFmtId="0" fontId="49" fillId="0" borderId="0" xfId="0" applyFont="1">
      <alignment vertical="center"/>
    </xf>
    <xf numFmtId="0" fontId="38" fillId="0" borderId="0" xfId="0" applyFont="1">
      <alignment vertical="center"/>
    </xf>
    <xf numFmtId="0" fontId="12" fillId="0" borderId="0" xfId="0" applyFont="1" applyAlignment="1" applyProtection="1">
      <alignment horizontal="left" vertical="center" indent="1"/>
      <protection locked="0"/>
    </xf>
    <xf numFmtId="0" fontId="41" fillId="0" borderId="33" xfId="0" applyFont="1" applyBorder="1" applyAlignment="1">
      <alignment horizontal="center" vertical="center" shrinkToFit="1"/>
    </xf>
    <xf numFmtId="0" fontId="4" fillId="0" borderId="14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right" vertical="center"/>
    </xf>
    <xf numFmtId="0" fontId="4" fillId="0" borderId="146" xfId="0" applyFont="1" applyBorder="1" applyAlignment="1">
      <alignment horizontal="left" vertical="top"/>
    </xf>
    <xf numFmtId="0" fontId="41" fillId="0" borderId="0" xfId="0" applyFont="1" applyAlignment="1">
      <alignment horizontal="left" vertical="center"/>
    </xf>
    <xf numFmtId="0" fontId="54" fillId="0" borderId="103" xfId="0" applyFont="1" applyBorder="1" applyAlignment="1">
      <alignment horizontal="left" vertical="center" shrinkToFit="1"/>
    </xf>
    <xf numFmtId="0" fontId="54" fillId="0" borderId="100" xfId="0" applyFont="1" applyBorder="1" applyAlignment="1">
      <alignment horizontal="left" vertical="center" shrinkToFit="1"/>
    </xf>
    <xf numFmtId="0" fontId="54" fillId="0" borderId="101" xfId="0" applyFont="1" applyBorder="1" applyAlignment="1">
      <alignment horizontal="left" vertical="center" shrinkToFit="1"/>
    </xf>
    <xf numFmtId="0" fontId="55" fillId="0" borderId="0" xfId="0" applyFont="1" applyAlignment="1">
      <alignment horizontal="center" vertical="center"/>
    </xf>
    <xf numFmtId="0" fontId="55" fillId="0" borderId="0" xfId="0" applyFont="1">
      <alignment vertical="center"/>
    </xf>
    <xf numFmtId="0" fontId="55" fillId="0" borderId="0" xfId="0" applyFont="1" applyAlignment="1">
      <alignment horizontal="left" vertical="center"/>
    </xf>
    <xf numFmtId="0" fontId="4" fillId="0" borderId="154" xfId="0" applyFont="1" applyBorder="1" applyAlignment="1">
      <alignment horizontal="center" vertical="center"/>
    </xf>
    <xf numFmtId="0" fontId="55" fillId="0" borderId="143" xfId="0" applyFont="1" applyBorder="1" applyAlignment="1">
      <alignment horizontal="center" vertical="center"/>
    </xf>
    <xf numFmtId="0" fontId="4" fillId="0" borderId="158" xfId="0" applyFont="1" applyBorder="1" applyAlignment="1">
      <alignment horizontal="center" vertical="center"/>
    </xf>
    <xf numFmtId="0" fontId="51" fillId="0" borderId="159" xfId="0" applyFont="1" applyBorder="1" applyAlignment="1">
      <alignment horizontal="center" vertical="center" shrinkToFit="1"/>
    </xf>
    <xf numFmtId="0" fontId="51" fillId="0" borderId="160" xfId="0" applyFont="1" applyBorder="1" applyAlignment="1">
      <alignment horizontal="center" vertical="center" shrinkToFit="1"/>
    </xf>
    <xf numFmtId="0" fontId="51" fillId="0" borderId="161" xfId="0" applyFont="1" applyBorder="1" applyAlignment="1">
      <alignment horizontal="center" vertical="center" shrinkToFit="1"/>
    </xf>
    <xf numFmtId="0" fontId="4" fillId="0" borderId="163" xfId="0" applyFont="1" applyBorder="1" applyAlignment="1">
      <alignment horizontal="center" vertical="center"/>
    </xf>
    <xf numFmtId="0" fontId="57" fillId="0" borderId="0" xfId="0" applyFont="1">
      <alignment vertical="center"/>
    </xf>
    <xf numFmtId="0" fontId="55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top"/>
    </xf>
    <xf numFmtId="0" fontId="4" fillId="0" borderId="16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3" fillId="0" borderId="0" xfId="0" applyFont="1">
      <alignment vertical="center"/>
    </xf>
    <xf numFmtId="0" fontId="41" fillId="0" borderId="14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0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0" fillId="0" borderId="19" xfId="0" applyBorder="1">
      <alignment vertical="center"/>
    </xf>
    <xf numFmtId="0" fontId="4" fillId="0" borderId="0" xfId="0" applyFont="1" applyAlignment="1">
      <alignment horizontal="left" vertical="top"/>
    </xf>
    <xf numFmtId="0" fontId="50" fillId="0" borderId="14" xfId="0" applyFont="1" applyBorder="1">
      <alignment vertical="center"/>
    </xf>
    <xf numFmtId="0" fontId="50" fillId="0" borderId="0" xfId="0" applyFont="1">
      <alignment vertical="center"/>
    </xf>
    <xf numFmtId="0" fontId="19" fillId="0" borderId="59" xfId="0" applyFont="1" applyBorder="1" applyAlignment="1">
      <alignment horizontal="right" vertical="center"/>
    </xf>
    <xf numFmtId="0" fontId="0" fillId="5" borderId="0" xfId="0" applyFill="1">
      <alignment vertical="center"/>
    </xf>
    <xf numFmtId="0" fontId="41" fillId="0" borderId="165" xfId="0" applyFont="1" applyBorder="1" applyAlignment="1">
      <alignment horizontal="center" vertical="center" wrapText="1"/>
    </xf>
    <xf numFmtId="0" fontId="41" fillId="0" borderId="165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63" fillId="5" borderId="0" xfId="0" applyFont="1" applyFill="1" applyAlignment="1">
      <alignment horizontal="left" vertical="center"/>
    </xf>
    <xf numFmtId="0" fontId="41" fillId="5" borderId="0" xfId="0" applyFont="1" applyFill="1">
      <alignment vertical="center"/>
    </xf>
    <xf numFmtId="0" fontId="19" fillId="5" borderId="0" xfId="0" applyFont="1" applyFill="1">
      <alignment vertical="center"/>
    </xf>
    <xf numFmtId="0" fontId="63" fillId="0" borderId="0" xfId="0" applyFont="1" applyAlignment="1">
      <alignment horizontal="left" vertical="center"/>
    </xf>
    <xf numFmtId="0" fontId="3" fillId="0" borderId="28" xfId="0" applyFont="1" applyBorder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indent="1"/>
    </xf>
    <xf numFmtId="0" fontId="3" fillId="0" borderId="3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right" vertical="center" indent="1"/>
    </xf>
    <xf numFmtId="0" fontId="3" fillId="0" borderId="38" xfId="0" applyFont="1" applyBorder="1" applyAlignment="1">
      <alignment horizontal="right" vertical="center" indent="1"/>
    </xf>
    <xf numFmtId="0" fontId="3" fillId="0" borderId="32" xfId="0" applyFont="1" applyBorder="1" applyAlignment="1">
      <alignment horizontal="center" vertical="center"/>
    </xf>
    <xf numFmtId="0" fontId="3" fillId="0" borderId="35" xfId="0" applyFont="1" applyBorder="1" applyAlignment="1">
      <alignment horizontal="right" vertical="center" indent="1"/>
    </xf>
    <xf numFmtId="0" fontId="22" fillId="8" borderId="1" xfId="2" applyFill="1" applyBorder="1" applyAlignment="1" applyProtection="1">
      <alignment vertical="center"/>
      <protection locked="0"/>
    </xf>
    <xf numFmtId="0" fontId="12" fillId="10" borderId="15" xfId="0" applyFont="1" applyFill="1" applyBorder="1" applyAlignment="1">
      <alignment horizontal="left" vertical="center" indent="1" shrinkToFit="1"/>
    </xf>
    <xf numFmtId="0" fontId="24" fillId="0" borderId="22" xfId="1" applyFont="1" applyBorder="1" applyProtection="1">
      <alignment vertical="center"/>
      <protection locked="0"/>
    </xf>
    <xf numFmtId="0" fontId="15" fillId="0" borderId="0" xfId="0" applyFont="1" applyAlignment="1">
      <alignment vertical="center" textRotation="255"/>
    </xf>
    <xf numFmtId="0" fontId="22" fillId="8" borderId="1" xfId="2" applyFill="1" applyBorder="1" applyAlignment="1" applyProtection="1">
      <alignment vertical="center" shrinkToFit="1"/>
    </xf>
    <xf numFmtId="0" fontId="70" fillId="4" borderId="56" xfId="0" applyFont="1" applyFill="1" applyBorder="1">
      <alignment vertical="center"/>
    </xf>
    <xf numFmtId="0" fontId="41" fillId="0" borderId="12" xfId="0" applyFont="1" applyBorder="1" applyAlignment="1">
      <alignment horizontal="center" vertical="center" shrinkToFit="1"/>
    </xf>
    <xf numFmtId="0" fontId="41" fillId="0" borderId="0" xfId="0" applyFont="1" applyAlignment="1">
      <alignment horizontal="center" vertical="center" shrinkToFit="1"/>
    </xf>
    <xf numFmtId="0" fontId="26" fillId="0" borderId="0" xfId="0" applyFont="1" applyAlignment="1">
      <alignment vertical="center" wrapText="1"/>
    </xf>
    <xf numFmtId="0" fontId="80" fillId="17" borderId="169" xfId="0" applyFont="1" applyFill="1" applyBorder="1" applyProtection="1">
      <alignment vertical="center"/>
      <protection locked="0"/>
    </xf>
    <xf numFmtId="0" fontId="81" fillId="0" borderId="157" xfId="0" applyFont="1" applyBorder="1">
      <alignment vertical="center"/>
    </xf>
    <xf numFmtId="177" fontId="12" fillId="0" borderId="0" xfId="0" applyNumberFormat="1" applyFont="1" applyAlignment="1">
      <alignment horizontal="left" vertical="center" justifyLastLine="1"/>
    </xf>
    <xf numFmtId="0" fontId="51" fillId="0" borderId="2" xfId="0" applyFont="1" applyBorder="1" applyAlignment="1">
      <alignment horizontal="center" vertical="center" shrinkToFit="1"/>
    </xf>
    <xf numFmtId="0" fontId="51" fillId="0" borderId="4" xfId="0" applyFont="1" applyBorder="1" applyAlignment="1">
      <alignment horizontal="center" vertical="center" shrinkToFit="1"/>
    </xf>
    <xf numFmtId="0" fontId="4" fillId="0" borderId="118" xfId="0" applyFont="1" applyBorder="1" applyAlignment="1">
      <alignment horizontal="center" vertical="center" shrinkToFit="1"/>
    </xf>
    <xf numFmtId="0" fontId="51" fillId="0" borderId="128" xfId="0" applyFont="1" applyBorder="1" applyAlignment="1">
      <alignment horizontal="center" vertical="center" shrinkToFit="1"/>
    </xf>
    <xf numFmtId="0" fontId="51" fillId="0" borderId="129" xfId="0" applyFont="1" applyBorder="1" applyAlignment="1">
      <alignment horizontal="center" vertical="center" shrinkToFit="1"/>
    </xf>
    <xf numFmtId="0" fontId="4" fillId="0" borderId="127" xfId="0" applyFont="1" applyBorder="1" applyAlignment="1">
      <alignment horizontal="center" vertical="center" shrinkToFit="1"/>
    </xf>
    <xf numFmtId="0" fontId="51" fillId="0" borderId="120" xfId="0" applyFont="1" applyBorder="1" applyAlignment="1">
      <alignment horizontal="center" vertical="center" shrinkToFit="1"/>
    </xf>
    <xf numFmtId="0" fontId="51" fillId="0" borderId="126" xfId="0" applyFont="1" applyBorder="1" applyAlignment="1">
      <alignment horizontal="center" vertical="center" shrinkToFit="1"/>
    </xf>
    <xf numFmtId="0" fontId="4" fillId="0" borderId="119" xfId="0" applyFont="1" applyBorder="1" applyAlignment="1">
      <alignment horizontal="center" vertical="center" shrinkToFit="1"/>
    </xf>
    <xf numFmtId="0" fontId="41" fillId="0" borderId="133" xfId="0" applyFont="1" applyBorder="1" applyAlignment="1">
      <alignment horizontal="center" vertical="center" shrinkToFit="1"/>
    </xf>
    <xf numFmtId="0" fontId="41" fillId="0" borderId="135" xfId="0" applyFont="1" applyBorder="1" applyAlignment="1">
      <alignment horizontal="center" vertical="center" shrinkToFit="1"/>
    </xf>
    <xf numFmtId="0" fontId="41" fillId="0" borderId="141" xfId="0" applyFont="1" applyBorder="1" applyAlignment="1">
      <alignment horizontal="center" vertical="center" shrinkToFit="1"/>
    </xf>
    <xf numFmtId="0" fontId="12" fillId="0" borderId="0" xfId="0" applyFont="1" applyAlignment="1" applyProtection="1">
      <alignment horizontal="left" vertical="center" shrinkToFit="1"/>
      <protection locked="0"/>
    </xf>
    <xf numFmtId="0" fontId="12" fillId="0" borderId="0" xfId="0" applyFont="1" applyAlignment="1">
      <alignment vertical="center" shrinkToFit="1"/>
    </xf>
    <xf numFmtId="0" fontId="41" fillId="0" borderId="0" xfId="0" applyFont="1" applyAlignment="1">
      <alignment horizontal="left" vertical="center" shrinkToFit="1"/>
    </xf>
    <xf numFmtId="0" fontId="41" fillId="0" borderId="150" xfId="0" applyFont="1" applyBorder="1" applyAlignment="1">
      <alignment horizontal="center" vertical="center" shrinkToFit="1"/>
    </xf>
    <xf numFmtId="0" fontId="54" fillId="0" borderId="11" xfId="0" applyFont="1" applyBorder="1" applyAlignment="1">
      <alignment horizontal="center" vertical="center" shrinkToFit="1"/>
    </xf>
    <xf numFmtId="0" fontId="54" fillId="0" borderId="100" xfId="0" applyFont="1" applyBorder="1" applyAlignment="1">
      <alignment horizontal="center" vertical="center" shrinkToFit="1"/>
    </xf>
    <xf numFmtId="0" fontId="41" fillId="0" borderId="32" xfId="0" applyFont="1" applyBorder="1" applyAlignment="1">
      <alignment horizontal="center" vertical="center" shrinkToFit="1"/>
    </xf>
    <xf numFmtId="0" fontId="41" fillId="0" borderId="35" xfId="0" applyFont="1" applyBorder="1" applyAlignment="1">
      <alignment horizontal="center" vertical="center" shrinkToFit="1"/>
    </xf>
    <xf numFmtId="0" fontId="54" fillId="0" borderId="8" xfId="0" applyFont="1" applyBorder="1" applyAlignment="1">
      <alignment horizontal="left" vertical="center" shrinkToFit="1"/>
    </xf>
    <xf numFmtId="0" fontId="41" fillId="0" borderId="102" xfId="0" applyFont="1" applyBorder="1" applyAlignment="1">
      <alignment horizontal="left" vertical="center" shrinkToFit="1"/>
    </xf>
    <xf numFmtId="0" fontId="54" fillId="0" borderId="145" xfId="0" applyFont="1" applyBorder="1" applyAlignment="1">
      <alignment horizontal="left" vertical="center" shrinkToFit="1"/>
    </xf>
    <xf numFmtId="0" fontId="41" fillId="0" borderId="153" xfId="0" applyFont="1" applyBorder="1" applyAlignment="1">
      <alignment horizontal="left" vertical="center" shrinkToFit="1"/>
    </xf>
    <xf numFmtId="0" fontId="4" fillId="0" borderId="155" xfId="0" applyFont="1" applyBorder="1" applyAlignment="1">
      <alignment horizontal="center" vertical="center" shrinkToFit="1"/>
    </xf>
    <xf numFmtId="0" fontId="4" fillId="0" borderId="138" xfId="0" applyFont="1" applyBorder="1" applyAlignment="1">
      <alignment horizontal="center" vertical="center" shrinkToFit="1"/>
    </xf>
    <xf numFmtId="0" fontId="4" fillId="0" borderId="156" xfId="0" applyFont="1" applyBorder="1" applyAlignment="1">
      <alignment horizontal="center" vertical="center" shrinkToFit="1"/>
    </xf>
    <xf numFmtId="0" fontId="4" fillId="0" borderId="157" xfId="0" applyFont="1" applyBorder="1" applyAlignment="1">
      <alignment horizontal="center" vertical="center" shrinkToFit="1"/>
    </xf>
    <xf numFmtId="0" fontId="51" fillId="0" borderId="178" xfId="0" applyFont="1" applyBorder="1" applyAlignment="1">
      <alignment horizontal="center" vertical="center" shrinkToFit="1"/>
    </xf>
    <xf numFmtId="0" fontId="51" fillId="0" borderId="179" xfId="0" applyFont="1" applyBorder="1" applyAlignment="1">
      <alignment horizontal="center" vertical="center" shrinkToFit="1"/>
    </xf>
    <xf numFmtId="0" fontId="51" fillId="0" borderId="180" xfId="0" applyFont="1" applyBorder="1" applyAlignment="1">
      <alignment horizontal="center" vertical="center" shrinkToFit="1"/>
    </xf>
    <xf numFmtId="0" fontId="4" fillId="0" borderId="181" xfId="0" applyFont="1" applyBorder="1" applyAlignment="1">
      <alignment horizontal="center" vertical="center"/>
    </xf>
    <xf numFmtId="0" fontId="4" fillId="0" borderId="182" xfId="0" applyFont="1" applyBorder="1" applyAlignment="1">
      <alignment horizontal="center" vertical="center" shrinkToFit="1"/>
    </xf>
    <xf numFmtId="0" fontId="4" fillId="0" borderId="183" xfId="0" applyFont="1" applyBorder="1" applyAlignment="1">
      <alignment horizontal="center" vertical="center" shrinkToFit="1"/>
    </xf>
    <xf numFmtId="0" fontId="32" fillId="0" borderId="0" xfId="0" applyFont="1" applyAlignment="1">
      <alignment horizontal="justify" vertical="center"/>
    </xf>
    <xf numFmtId="0" fontId="80" fillId="6" borderId="0" xfId="0" applyFont="1" applyFill="1">
      <alignment vertical="center"/>
    </xf>
    <xf numFmtId="0" fontId="6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66" fillId="0" borderId="0" xfId="0" applyFont="1" applyAlignment="1">
      <alignment horizontal="left" vertical="top" wrapText="1" indent="3"/>
    </xf>
    <xf numFmtId="0" fontId="8" fillId="0" borderId="0" xfId="0" applyFont="1" applyAlignment="1">
      <alignment horizontal="left" vertical="top" wrapText="1" indent="3"/>
    </xf>
    <xf numFmtId="0" fontId="9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5" fillId="13" borderId="25" xfId="1" applyFont="1" applyFill="1" applyBorder="1" applyAlignment="1" applyProtection="1">
      <alignment horizontal="left" vertical="center" wrapText="1"/>
      <protection locked="0"/>
    </xf>
    <xf numFmtId="0" fontId="25" fillId="13" borderId="26" xfId="1" applyFont="1" applyFill="1" applyBorder="1" applyAlignment="1" applyProtection="1">
      <alignment horizontal="left" vertical="center" wrapText="1"/>
      <protection locked="0"/>
    </xf>
    <xf numFmtId="0" fontId="8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shrinkToFit="1"/>
    </xf>
    <xf numFmtId="0" fontId="12" fillId="0" borderId="1" xfId="0" applyFont="1" applyBorder="1" applyAlignment="1">
      <alignment horizontal="left" vertical="center" indent="1"/>
    </xf>
    <xf numFmtId="0" fontId="12" fillId="0" borderId="12" xfId="0" applyFont="1" applyBorder="1" applyAlignment="1">
      <alignment horizontal="left" vertical="center" indent="1"/>
    </xf>
    <xf numFmtId="0" fontId="12" fillId="0" borderId="10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center" indent="2"/>
    </xf>
    <xf numFmtId="0" fontId="12" fillId="0" borderId="1" xfId="0" applyFont="1" applyBorder="1" applyAlignment="1">
      <alignment horizontal="left" vertical="center" indent="1" shrinkToFit="1"/>
    </xf>
    <xf numFmtId="0" fontId="12" fillId="10" borderId="16" xfId="0" applyFont="1" applyFill="1" applyBorder="1" applyAlignment="1">
      <alignment horizontal="right" vertical="center" wrapText="1"/>
    </xf>
    <xf numFmtId="0" fontId="12" fillId="10" borderId="19" xfId="0" applyFont="1" applyFill="1" applyBorder="1" applyAlignment="1">
      <alignment horizontal="right" vertical="center" wrapText="1"/>
    </xf>
    <xf numFmtId="0" fontId="12" fillId="10" borderId="16" xfId="0" applyFont="1" applyFill="1" applyBorder="1" applyAlignment="1">
      <alignment horizontal="right" vertical="center"/>
    </xf>
    <xf numFmtId="0" fontId="12" fillId="10" borderId="19" xfId="0" applyFont="1" applyFill="1" applyBorder="1" applyAlignment="1">
      <alignment horizontal="right" vertical="center"/>
    </xf>
    <xf numFmtId="0" fontId="12" fillId="10" borderId="1" xfId="0" applyFont="1" applyFill="1" applyBorder="1" applyAlignment="1">
      <alignment horizontal="left" vertical="center" indent="1"/>
    </xf>
    <xf numFmtId="0" fontId="25" fillId="13" borderId="23" xfId="0" applyFont="1" applyFill="1" applyBorder="1" applyAlignment="1">
      <alignment vertical="center" wrapText="1"/>
    </xf>
    <xf numFmtId="0" fontId="24" fillId="0" borderId="22" xfId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left" vertical="center" wrapText="1" indent="1"/>
    </xf>
    <xf numFmtId="0" fontId="25" fillId="13" borderId="23" xfId="1" applyFont="1" applyFill="1" applyBorder="1" applyAlignment="1" applyProtection="1">
      <alignment horizontal="left" vertical="center" wrapText="1"/>
      <protection locked="0"/>
    </xf>
    <xf numFmtId="0" fontId="25" fillId="13" borderId="24" xfId="0" applyFont="1" applyFill="1" applyBorder="1" applyAlignment="1">
      <alignment vertical="center" wrapText="1"/>
    </xf>
    <xf numFmtId="0" fontId="25" fillId="13" borderId="25" xfId="0" applyFont="1" applyFill="1" applyBorder="1" applyAlignment="1">
      <alignment vertical="center" wrapText="1"/>
    </xf>
    <xf numFmtId="0" fontId="25" fillId="13" borderId="26" xfId="0" applyFont="1" applyFill="1" applyBorder="1" applyAlignment="1">
      <alignment vertical="center" wrapText="1"/>
    </xf>
    <xf numFmtId="0" fontId="12" fillId="0" borderId="1" xfId="0" applyFont="1" applyBorder="1" applyAlignment="1" applyProtection="1">
      <alignment horizontal="left" vertical="center" indent="2"/>
      <protection locked="0"/>
    </xf>
    <xf numFmtId="0" fontId="12" fillId="0" borderId="1" xfId="0" applyFont="1" applyBorder="1" applyAlignment="1" applyProtection="1">
      <alignment horizontal="left" vertical="center" indent="1"/>
      <protection locked="0"/>
    </xf>
    <xf numFmtId="0" fontId="12" fillId="0" borderId="1" xfId="0" applyFont="1" applyBorder="1" applyAlignment="1" applyProtection="1">
      <alignment horizontal="right" vertical="center"/>
      <protection locked="0"/>
    </xf>
    <xf numFmtId="0" fontId="12" fillId="10" borderId="7" xfId="0" applyFont="1" applyFill="1" applyBorder="1" applyAlignment="1">
      <alignment horizontal="left" vertical="center" indent="1"/>
    </xf>
    <xf numFmtId="0" fontId="12" fillId="10" borderId="9" xfId="0" applyFont="1" applyFill="1" applyBorder="1" applyAlignment="1">
      <alignment horizontal="left" vertical="center" indent="1"/>
    </xf>
    <xf numFmtId="177" fontId="25" fillId="13" borderId="24" xfId="0" applyNumberFormat="1" applyFont="1" applyFill="1" applyBorder="1" applyAlignment="1" applyProtection="1">
      <alignment vertical="top" wrapText="1"/>
      <protection locked="0"/>
    </xf>
    <xf numFmtId="177" fontId="25" fillId="13" borderId="25" xfId="0" applyNumberFormat="1" applyFont="1" applyFill="1" applyBorder="1" applyAlignment="1" applyProtection="1">
      <alignment vertical="top" wrapText="1"/>
      <protection locked="0"/>
    </xf>
    <xf numFmtId="0" fontId="12" fillId="0" borderId="10" xfId="0" applyFont="1" applyBorder="1" applyAlignment="1">
      <alignment horizontal="left" vertical="center" wrapText="1" indent="1"/>
    </xf>
    <xf numFmtId="0" fontId="9" fillId="8" borderId="7" xfId="0" applyFont="1" applyFill="1" applyBorder="1" applyAlignment="1">
      <alignment vertical="top" wrapText="1"/>
    </xf>
    <xf numFmtId="0" fontId="9" fillId="8" borderId="9" xfId="0" applyFont="1" applyFill="1" applyBorder="1" applyAlignment="1">
      <alignment vertical="top" wrapText="1"/>
    </xf>
    <xf numFmtId="0" fontId="9" fillId="2" borderId="17" xfId="0" applyFont="1" applyFill="1" applyBorder="1" applyAlignment="1">
      <alignment horizontal="left" vertical="top" wrapText="1"/>
    </xf>
    <xf numFmtId="0" fontId="9" fillId="2" borderId="20" xfId="0" applyFont="1" applyFill="1" applyBorder="1" applyAlignment="1">
      <alignment horizontal="left" vertical="top" wrapText="1"/>
    </xf>
    <xf numFmtId="0" fontId="9" fillId="2" borderId="21" xfId="0" applyFont="1" applyFill="1" applyBorder="1" applyAlignment="1">
      <alignment horizontal="left" vertical="top" wrapText="1"/>
    </xf>
    <xf numFmtId="0" fontId="20" fillId="11" borderId="17" xfId="0" applyFont="1" applyFill="1" applyBorder="1" applyAlignment="1">
      <alignment horizontal="center" vertical="center" wrapText="1"/>
    </xf>
    <xf numFmtId="0" fontId="7" fillId="11" borderId="20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21" fillId="12" borderId="17" xfId="0" applyFont="1" applyFill="1" applyBorder="1" applyAlignment="1">
      <alignment horizontal="center" vertical="center" wrapText="1"/>
    </xf>
    <xf numFmtId="0" fontId="21" fillId="12" borderId="20" xfId="0" applyFont="1" applyFill="1" applyBorder="1" applyAlignment="1">
      <alignment horizontal="center" vertical="center" wrapText="1"/>
    </xf>
    <xf numFmtId="0" fontId="21" fillId="12" borderId="21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 applyProtection="1">
      <alignment vertical="top" wrapText="1"/>
      <protection locked="0"/>
    </xf>
    <xf numFmtId="0" fontId="12" fillId="8" borderId="9" xfId="0" applyFont="1" applyFill="1" applyBorder="1" applyAlignment="1" applyProtection="1">
      <alignment vertical="top" wrapText="1"/>
      <protection locked="0"/>
    </xf>
    <xf numFmtId="0" fontId="80" fillId="0" borderId="167" xfId="0" applyFont="1" applyBorder="1" applyAlignment="1">
      <alignment horizontal="left" vertical="center" indent="1" shrinkToFit="1"/>
    </xf>
    <xf numFmtId="0" fontId="80" fillId="0" borderId="168" xfId="0" applyFont="1" applyBorder="1" applyAlignment="1">
      <alignment horizontal="left" vertical="center" indent="1" shrinkToFit="1"/>
    </xf>
    <xf numFmtId="0" fontId="25" fillId="13" borderId="23" xfId="0" applyFont="1" applyFill="1" applyBorder="1" applyAlignment="1">
      <alignment vertical="top" wrapText="1"/>
    </xf>
    <xf numFmtId="0" fontId="25" fillId="13" borderId="24" xfId="0" applyFont="1" applyFill="1" applyBorder="1" applyAlignment="1">
      <alignment horizontal="left" vertical="center" wrapText="1"/>
    </xf>
    <xf numFmtId="0" fontId="25" fillId="13" borderId="25" xfId="0" applyFont="1" applyFill="1" applyBorder="1" applyAlignment="1">
      <alignment horizontal="left" vertical="center" wrapText="1"/>
    </xf>
    <xf numFmtId="0" fontId="25" fillId="13" borderId="26" xfId="0" applyFont="1" applyFill="1" applyBorder="1" applyAlignment="1">
      <alignment horizontal="left" vertical="center" wrapText="1"/>
    </xf>
    <xf numFmtId="0" fontId="13" fillId="7" borderId="10" xfId="0" applyFont="1" applyFill="1" applyBorder="1" applyAlignment="1">
      <alignment vertical="top" textRotation="255"/>
    </xf>
    <xf numFmtId="0" fontId="13" fillId="7" borderId="11" xfId="0" applyFont="1" applyFill="1" applyBorder="1" applyAlignment="1">
      <alignment vertical="top" textRotation="255"/>
    </xf>
    <xf numFmtId="0" fontId="13" fillId="7" borderId="12" xfId="0" applyFont="1" applyFill="1" applyBorder="1" applyAlignment="1">
      <alignment vertical="top" textRotation="255"/>
    </xf>
    <xf numFmtId="0" fontId="24" fillId="0" borderId="22" xfId="0" applyFont="1" applyBorder="1" applyAlignment="1">
      <alignment horizontal="center" vertical="center"/>
    </xf>
    <xf numFmtId="0" fontId="26" fillId="13" borderId="24" xfId="0" applyFont="1" applyFill="1" applyBorder="1" applyAlignment="1">
      <alignment vertical="center" wrapText="1"/>
    </xf>
    <xf numFmtId="0" fontId="26" fillId="13" borderId="26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 indent="1"/>
    </xf>
    <xf numFmtId="0" fontId="84" fillId="0" borderId="0" xfId="0" applyFont="1">
      <alignment vertical="center"/>
    </xf>
    <xf numFmtId="0" fontId="29" fillId="0" borderId="0" xfId="0" applyFont="1">
      <alignment vertical="center"/>
    </xf>
    <xf numFmtId="0" fontId="17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14" borderId="16" xfId="0" applyFont="1" applyFill="1" applyBorder="1" applyAlignment="1">
      <alignment vertical="top" wrapText="1"/>
    </xf>
    <xf numFmtId="0" fontId="3" fillId="14" borderId="0" xfId="0" applyFont="1" applyFill="1" applyAlignment="1">
      <alignment vertical="top"/>
    </xf>
    <xf numFmtId="0" fontId="3" fillId="14" borderId="16" xfId="0" applyFont="1" applyFill="1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Alignment="1">
      <alignment vertical="top"/>
    </xf>
    <xf numFmtId="0" fontId="82" fillId="4" borderId="0" xfId="0" applyFont="1" applyFill="1" applyAlignment="1">
      <alignment horizontal="left" vertical="center"/>
    </xf>
    <xf numFmtId="0" fontId="82" fillId="4" borderId="100" xfId="0" applyFont="1" applyFill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0" fontId="34" fillId="0" borderId="42" xfId="0" applyFont="1" applyBorder="1" applyAlignment="1">
      <alignment horizontal="center" vertical="center"/>
    </xf>
    <xf numFmtId="0" fontId="34" fillId="0" borderId="57" xfId="0" applyFont="1" applyBorder="1" applyAlignment="1">
      <alignment horizontal="center" vertical="center"/>
    </xf>
    <xf numFmtId="0" fontId="34" fillId="0" borderId="62" xfId="0" applyFont="1" applyBorder="1" applyAlignment="1">
      <alignment horizontal="center" vertical="center"/>
    </xf>
    <xf numFmtId="0" fontId="34" fillId="0" borderId="68" xfId="0" applyFont="1" applyBorder="1" applyAlignment="1">
      <alignment horizontal="left" vertical="center" shrinkToFit="1"/>
    </xf>
    <xf numFmtId="0" fontId="34" fillId="0" borderId="57" xfId="0" applyFont="1" applyBorder="1" applyAlignment="1">
      <alignment horizontal="left" vertical="center" shrinkToFit="1"/>
    </xf>
    <xf numFmtId="0" fontId="34" fillId="0" borderId="99" xfId="0" applyFont="1" applyBorder="1" applyAlignment="1">
      <alignment horizontal="left" vertical="center" shrinkToFit="1"/>
    </xf>
    <xf numFmtId="0" fontId="34" fillId="0" borderId="44" xfId="0" applyFont="1" applyBorder="1" applyAlignment="1">
      <alignment horizontal="center" vertical="center"/>
    </xf>
    <xf numFmtId="0" fontId="34" fillId="0" borderId="58" xfId="0" applyFont="1" applyBorder="1" applyAlignment="1">
      <alignment horizontal="center" vertical="center"/>
    </xf>
    <xf numFmtId="0" fontId="34" fillId="0" borderId="64" xfId="0" applyFont="1" applyBorder="1" applyAlignment="1">
      <alignment horizontal="center" vertical="center"/>
    </xf>
    <xf numFmtId="0" fontId="34" fillId="0" borderId="166" xfId="0" applyFont="1" applyBorder="1" applyAlignment="1">
      <alignment horizontal="left" vertical="center" shrinkToFit="1"/>
    </xf>
    <xf numFmtId="0" fontId="34" fillId="0" borderId="148" xfId="0" applyFont="1" applyBorder="1" applyAlignment="1">
      <alignment horizontal="left" vertical="center" shrinkToFit="1"/>
    </xf>
    <xf numFmtId="0" fontId="32" fillId="0" borderId="0" xfId="0" applyFont="1">
      <alignment vertical="center"/>
    </xf>
    <xf numFmtId="0" fontId="37" fillId="0" borderId="0" xfId="0" applyFont="1">
      <alignment vertical="center"/>
    </xf>
    <xf numFmtId="0" fontId="37" fillId="0" borderId="100" xfId="0" applyFont="1" applyBorder="1">
      <alignment vertical="center"/>
    </xf>
    <xf numFmtId="0" fontId="9" fillId="0" borderId="0" xfId="0" applyFont="1" applyAlignment="1">
      <alignment horizontal="left" vertical="center" shrinkToFit="1"/>
    </xf>
    <xf numFmtId="0" fontId="9" fillId="0" borderId="100" xfId="0" applyFont="1" applyBorder="1" applyAlignment="1">
      <alignment horizontal="left"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32" fillId="0" borderId="15" xfId="0" applyFont="1" applyBorder="1">
      <alignment vertical="center"/>
    </xf>
    <xf numFmtId="0" fontId="32" fillId="0" borderId="59" xfId="0" applyFont="1" applyBorder="1">
      <alignment vertical="center"/>
    </xf>
    <xf numFmtId="0" fontId="32" fillId="0" borderId="13" xfId="0" applyFont="1" applyBorder="1">
      <alignment vertical="center"/>
    </xf>
    <xf numFmtId="0" fontId="32" fillId="0" borderId="84" xfId="0" applyFont="1" applyBorder="1">
      <alignment vertical="center"/>
    </xf>
    <xf numFmtId="0" fontId="32" fillId="0" borderId="6" xfId="0" applyFont="1" applyBorder="1">
      <alignment vertical="center"/>
    </xf>
    <xf numFmtId="0" fontId="32" fillId="0" borderId="63" xfId="0" applyFont="1" applyBorder="1">
      <alignment vertical="center"/>
    </xf>
    <xf numFmtId="0" fontId="8" fillId="0" borderId="40" xfId="0" applyFont="1" applyBorder="1" applyAlignment="1">
      <alignment horizontal="center" vertical="center" shrinkToFit="1"/>
    </xf>
    <xf numFmtId="0" fontId="8" fillId="0" borderId="55" xfId="0" applyFont="1" applyBorder="1" applyAlignment="1">
      <alignment horizontal="center" vertical="center" shrinkToFit="1"/>
    </xf>
    <xf numFmtId="0" fontId="8" fillId="0" borderId="41" xfId="0" applyFont="1" applyBorder="1" applyAlignment="1">
      <alignment horizontal="center" vertical="center" shrinkToFit="1"/>
    </xf>
    <xf numFmtId="0" fontId="8" fillId="0" borderId="56" xfId="0" applyFont="1" applyBorder="1" applyAlignment="1">
      <alignment horizontal="center" vertical="center" shrinkToFit="1"/>
    </xf>
    <xf numFmtId="0" fontId="11" fillId="0" borderId="55" xfId="0" applyFont="1" applyBorder="1" applyAlignment="1">
      <alignment horizontal="center" vertical="center" justifyLastLine="1"/>
    </xf>
    <xf numFmtId="0" fontId="11" fillId="0" borderId="82" xfId="0" applyFont="1" applyBorder="1" applyAlignment="1">
      <alignment horizontal="center" vertical="center" justifyLastLine="1"/>
    </xf>
    <xf numFmtId="0" fontId="11" fillId="0" borderId="56" xfId="0" applyFont="1" applyBorder="1" applyAlignment="1">
      <alignment horizontal="center" vertical="center" justifyLastLine="1"/>
    </xf>
    <xf numFmtId="0" fontId="11" fillId="0" borderId="83" xfId="0" applyFont="1" applyBorder="1" applyAlignment="1">
      <alignment horizontal="center" vertical="center" justifyLastLine="1"/>
    </xf>
    <xf numFmtId="0" fontId="4" fillId="0" borderId="59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5" fillId="0" borderId="111" xfId="0" applyFont="1" applyBorder="1" applyAlignment="1">
      <alignment horizontal="left" vertical="center" shrinkToFit="1"/>
    </xf>
    <xf numFmtId="0" fontId="5" fillId="0" borderId="113" xfId="0" applyFont="1" applyBorder="1" applyAlignment="1">
      <alignment horizontal="left" vertical="center" shrinkToFit="1"/>
    </xf>
    <xf numFmtId="0" fontId="5" fillId="0" borderId="177" xfId="0" applyFont="1" applyBorder="1" applyAlignment="1">
      <alignment horizontal="left" vertical="center" shrinkToFit="1"/>
    </xf>
    <xf numFmtId="0" fontId="5" fillId="0" borderId="84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101" xfId="0" applyFont="1" applyBorder="1" applyAlignment="1">
      <alignment horizontal="left" vertical="center" shrinkToFit="1"/>
    </xf>
    <xf numFmtId="0" fontId="32" fillId="0" borderId="110" xfId="0" applyFont="1" applyBorder="1" applyAlignment="1">
      <alignment horizontal="center" vertical="center" shrinkToFit="1"/>
    </xf>
    <xf numFmtId="0" fontId="32" fillId="0" borderId="112" xfId="0" applyFont="1" applyBorder="1" applyAlignment="1">
      <alignment horizontal="center" vertical="center" shrinkToFit="1"/>
    </xf>
    <xf numFmtId="0" fontId="12" fillId="0" borderId="112" xfId="0" applyFont="1" applyBorder="1">
      <alignment vertical="center"/>
    </xf>
    <xf numFmtId="0" fontId="32" fillId="0" borderId="112" xfId="0" applyFont="1" applyBorder="1" applyAlignment="1">
      <alignment horizontal="center" vertical="center"/>
    </xf>
    <xf numFmtId="0" fontId="12" fillId="0" borderId="147" xfId="0" applyFont="1" applyBorder="1">
      <alignment vertical="center"/>
    </xf>
    <xf numFmtId="0" fontId="4" fillId="0" borderId="4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5" fillId="0" borderId="0" xfId="2" applyFont="1" applyFill="1" applyBorder="1" applyAlignment="1" applyProtection="1">
      <alignment horizontal="left" vertical="center" shrinkToFit="1"/>
    </xf>
    <xf numFmtId="0" fontId="35" fillId="0" borderId="0" xfId="0" applyFont="1" applyAlignment="1">
      <alignment horizontal="left" vertical="center" shrinkToFit="1"/>
    </xf>
    <xf numFmtId="0" fontId="4" fillId="0" borderId="15" xfId="0" applyFont="1" applyBorder="1" applyAlignment="1">
      <alignment vertical="center" shrinkToFit="1"/>
    </xf>
    <xf numFmtId="0" fontId="4" fillId="0" borderId="59" xfId="0" applyFont="1" applyBorder="1" applyAlignment="1">
      <alignment vertical="center" shrinkToFit="1"/>
    </xf>
    <xf numFmtId="0" fontId="4" fillId="0" borderId="103" xfId="0" applyFont="1" applyBorder="1" applyAlignment="1">
      <alignment vertical="center" shrinkToFit="1"/>
    </xf>
    <xf numFmtId="0" fontId="34" fillId="0" borderId="176" xfId="0" applyFont="1" applyBorder="1" applyAlignment="1">
      <alignment horizontal="center" vertical="center"/>
    </xf>
    <xf numFmtId="0" fontId="34" fillId="0" borderId="173" xfId="0" applyFont="1" applyBorder="1" applyAlignment="1">
      <alignment horizontal="center" vertical="center"/>
    </xf>
    <xf numFmtId="0" fontId="34" fillId="0" borderId="175" xfId="0" applyFont="1" applyBorder="1" applyAlignment="1">
      <alignment horizontal="center" vertical="center"/>
    </xf>
    <xf numFmtId="0" fontId="34" fillId="0" borderId="174" xfId="0" applyFont="1" applyBorder="1" applyAlignment="1">
      <alignment horizontal="center" vertical="center" shrinkToFit="1"/>
    </xf>
    <xf numFmtId="0" fontId="34" fillId="0" borderId="173" xfId="0" applyFont="1" applyBorder="1" applyAlignment="1">
      <alignment horizontal="center" vertical="center" shrinkToFit="1"/>
    </xf>
    <xf numFmtId="0" fontId="34" fillId="0" borderId="17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/>
    </xf>
    <xf numFmtId="0" fontId="35" fillId="0" borderId="6" xfId="2" applyFont="1" applyFill="1" applyBorder="1" applyAlignment="1" applyProtection="1">
      <alignment vertical="center" shrinkToFit="1"/>
    </xf>
    <xf numFmtId="0" fontId="35" fillId="0" borderId="6" xfId="0" applyFont="1" applyBorder="1" applyAlignment="1">
      <alignment vertical="center" shrinkToFit="1"/>
    </xf>
    <xf numFmtId="0" fontId="35" fillId="0" borderId="101" xfId="0" applyFont="1" applyBorder="1" applyAlignment="1">
      <alignment vertical="center" shrinkToFit="1"/>
    </xf>
    <xf numFmtId="0" fontId="36" fillId="0" borderId="69" xfId="0" applyFont="1" applyBorder="1" applyAlignment="1">
      <alignment horizontal="center" vertical="center"/>
    </xf>
    <xf numFmtId="0" fontId="36" fillId="0" borderId="73" xfId="0" applyFont="1" applyBorder="1" applyAlignment="1">
      <alignment horizontal="center" vertical="center"/>
    </xf>
    <xf numFmtId="0" fontId="36" fillId="0" borderId="8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5" xfId="0" applyFont="1" applyBorder="1" applyAlignment="1">
      <alignment horizontal="center" vertical="center"/>
    </xf>
    <xf numFmtId="0" fontId="36" fillId="0" borderId="69" xfId="0" applyFont="1" applyBorder="1" applyAlignment="1">
      <alignment horizontal="center" vertical="center" shrinkToFit="1"/>
    </xf>
    <xf numFmtId="0" fontId="36" fillId="0" borderId="73" xfId="0" applyFont="1" applyBorder="1" applyAlignment="1">
      <alignment horizontal="center" vertical="center" shrinkToFit="1"/>
    </xf>
    <xf numFmtId="0" fontId="36" fillId="0" borderId="80" xfId="0" applyFont="1" applyBorder="1" applyAlignment="1">
      <alignment horizontal="center" vertical="center" shrinkToFit="1"/>
    </xf>
    <xf numFmtId="0" fontId="36" fillId="0" borderId="71" xfId="0" applyFont="1" applyBorder="1" applyAlignment="1">
      <alignment horizontal="center" vertical="center"/>
    </xf>
    <xf numFmtId="0" fontId="36" fillId="0" borderId="75" xfId="0" applyFont="1" applyBorder="1" applyAlignment="1">
      <alignment horizontal="center" vertical="center"/>
    </xf>
    <xf numFmtId="0" fontId="36" fillId="0" borderId="78" xfId="0" applyFont="1" applyBorder="1" applyAlignment="1">
      <alignment horizontal="center" vertical="center"/>
    </xf>
    <xf numFmtId="0" fontId="4" fillId="0" borderId="90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/>
    </xf>
    <xf numFmtId="0" fontId="4" fillId="0" borderId="104" xfId="0" applyFont="1" applyBorder="1" applyAlignment="1">
      <alignment horizontal="left" vertical="center"/>
    </xf>
    <xf numFmtId="0" fontId="32" fillId="0" borderId="96" xfId="0" applyFont="1" applyBorder="1" applyAlignment="1">
      <alignment horizontal="left" vertical="center" shrinkToFit="1"/>
    </xf>
    <xf numFmtId="0" fontId="32" fillId="0" borderId="105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138" xfId="0" applyFont="1" applyBorder="1" applyAlignment="1">
      <alignment horizontal="center" vertical="center" shrinkToFit="1"/>
    </xf>
    <xf numFmtId="0" fontId="4" fillId="0" borderId="166" xfId="0" applyFont="1" applyBorder="1" applyAlignment="1">
      <alignment horizontal="center" vertical="center" shrinkToFit="1"/>
    </xf>
    <xf numFmtId="0" fontId="4" fillId="0" borderId="139" xfId="0" applyFont="1" applyBorder="1" applyAlignment="1">
      <alignment horizontal="center" vertical="center" shrinkToFit="1"/>
    </xf>
    <xf numFmtId="0" fontId="12" fillId="0" borderId="59" xfId="0" applyFont="1" applyBorder="1">
      <alignment vertical="center"/>
    </xf>
    <xf numFmtId="0" fontId="12" fillId="0" borderId="103" xfId="0" applyFont="1" applyBorder="1">
      <alignment vertical="center"/>
    </xf>
    <xf numFmtId="0" fontId="12" fillId="0" borderId="166" xfId="0" applyFont="1" applyBorder="1">
      <alignment vertical="center"/>
    </xf>
    <xf numFmtId="0" fontId="12" fillId="0" borderId="148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76" xfId="0" applyFont="1" applyBorder="1" applyAlignment="1">
      <alignment horizontal="center" vertical="center"/>
    </xf>
    <xf numFmtId="0" fontId="9" fillId="0" borderId="98" xfId="0" applyFont="1" applyBorder="1" applyAlignment="1">
      <alignment horizontal="center" vertical="center"/>
    </xf>
    <xf numFmtId="0" fontId="32" fillId="0" borderId="93" xfId="0" applyFont="1" applyBorder="1" applyAlignment="1">
      <alignment horizontal="left" vertical="center" shrinkToFit="1"/>
    </xf>
    <xf numFmtId="0" fontId="32" fillId="0" borderId="106" xfId="0" applyFont="1" applyBorder="1" applyAlignment="1">
      <alignment horizontal="left" vertical="center" shrinkToFit="1"/>
    </xf>
    <xf numFmtId="0" fontId="4" fillId="0" borderId="4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0" borderId="46" xfId="0" applyFont="1" applyBorder="1" applyAlignment="1">
      <alignment horizontal="distributed" vertical="center" wrapText="1" justifyLastLine="1"/>
    </xf>
    <xf numFmtId="0" fontId="4" fillId="0" borderId="59" xfId="0" applyFont="1" applyBorder="1" applyAlignment="1">
      <alignment horizontal="distributed" vertical="center" wrapText="1" justifyLastLine="1"/>
    </xf>
    <xf numFmtId="0" fontId="4" fillId="0" borderId="65" xfId="0" applyFont="1" applyBorder="1" applyAlignment="1">
      <alignment horizontal="distributed" vertical="center" wrapText="1" justifyLastLine="1"/>
    </xf>
    <xf numFmtId="0" fontId="4" fillId="0" borderId="14" xfId="0" applyFont="1" applyBorder="1" applyAlignment="1">
      <alignment horizontal="distributed" vertical="center" wrapText="1" justifyLastLine="1"/>
    </xf>
    <xf numFmtId="0" fontId="4" fillId="0" borderId="0" xfId="0" applyFont="1" applyAlignment="1">
      <alignment horizontal="distributed" vertical="center" wrapText="1" justifyLastLine="1"/>
    </xf>
    <xf numFmtId="0" fontId="4" fillId="0" borderId="66" xfId="0" applyFont="1" applyBorder="1" applyAlignment="1">
      <alignment horizontal="distributed" vertical="center" wrapText="1" justifyLastLine="1"/>
    </xf>
    <xf numFmtId="0" fontId="4" fillId="0" borderId="43" xfId="0" applyFont="1" applyBorder="1" applyAlignment="1">
      <alignment horizontal="distributed" vertical="center" wrapText="1" justifyLastLine="1"/>
    </xf>
    <xf numFmtId="0" fontId="4" fillId="0" borderId="6" xfId="0" applyFont="1" applyBorder="1" applyAlignment="1">
      <alignment horizontal="distributed" vertical="center" wrapText="1" justifyLastLine="1"/>
    </xf>
    <xf numFmtId="0" fontId="4" fillId="0" borderId="67" xfId="0" applyFont="1" applyBorder="1" applyAlignment="1">
      <alignment horizontal="distributed" vertical="center" wrapText="1" justifyLastLine="1"/>
    </xf>
    <xf numFmtId="0" fontId="34" fillId="0" borderId="0" xfId="0" applyFont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4" fillId="0" borderId="59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63" xfId="0" applyFont="1" applyBorder="1" applyAlignment="1">
      <alignment horizontal="right" vertical="center" wrapText="1"/>
    </xf>
    <xf numFmtId="0" fontId="15" fillId="0" borderId="72" xfId="0" applyFont="1" applyBorder="1" applyAlignment="1">
      <alignment horizontal="center" vertical="center"/>
    </xf>
    <xf numFmtId="0" fontId="3" fillId="0" borderId="55" xfId="0" applyFont="1" applyBorder="1">
      <alignment vertical="center"/>
    </xf>
    <xf numFmtId="0" fontId="3" fillId="0" borderId="70" xfId="0" applyFont="1" applyBorder="1">
      <alignment vertical="center"/>
    </xf>
    <xf numFmtId="0" fontId="3" fillId="0" borderId="76" xfId="0" applyFont="1" applyBorder="1">
      <alignment vertical="center"/>
    </xf>
    <xf numFmtId="0" fontId="4" fillId="0" borderId="13" xfId="0" applyFont="1" applyBorder="1" applyAlignment="1">
      <alignment horizontal="distributed" vertical="center" wrapText="1" justifyLastLine="1"/>
    </xf>
    <xf numFmtId="0" fontId="4" fillId="0" borderId="19" xfId="0" applyFont="1" applyBorder="1" applyAlignment="1">
      <alignment horizontal="distributed" vertical="center" wrapText="1" justifyLastLine="1"/>
    </xf>
    <xf numFmtId="0" fontId="3" fillId="0" borderId="16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12" fillId="0" borderId="47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86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87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32" fillId="0" borderId="61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 shrinkToFit="1"/>
    </xf>
    <xf numFmtId="0" fontId="32" fillId="0" borderId="88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2" fillId="0" borderId="8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2" fillId="0" borderId="14" xfId="0" applyFont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32" fillId="0" borderId="19" xfId="0" applyFont="1" applyBorder="1" applyAlignment="1">
      <alignment horizontal="left" vertical="top"/>
    </xf>
    <xf numFmtId="0" fontId="32" fillId="0" borderId="43" xfId="0" applyFont="1" applyBorder="1" applyAlignment="1">
      <alignment horizontal="left" vertical="top"/>
    </xf>
    <xf numFmtId="0" fontId="32" fillId="0" borderId="6" xfId="0" applyFont="1" applyBorder="1" applyAlignment="1">
      <alignment horizontal="left" vertical="top"/>
    </xf>
    <xf numFmtId="0" fontId="32" fillId="0" borderId="63" xfId="0" applyFont="1" applyBorder="1" applyAlignment="1">
      <alignment horizontal="left" vertical="top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19" xfId="0" applyFont="1" applyBorder="1" applyAlignment="1">
      <alignment horizontal="left" vertical="center"/>
    </xf>
    <xf numFmtId="0" fontId="32" fillId="0" borderId="43" xfId="0" applyFont="1" applyBorder="1" applyAlignment="1">
      <alignment horizontal="left" vertical="center"/>
    </xf>
    <xf numFmtId="0" fontId="32" fillId="0" borderId="6" xfId="0" applyFont="1" applyBorder="1" applyAlignment="1">
      <alignment horizontal="left" vertical="center"/>
    </xf>
    <xf numFmtId="0" fontId="32" fillId="0" borderId="63" xfId="0" applyFont="1" applyBorder="1" applyAlignment="1">
      <alignment horizontal="left" vertical="center"/>
    </xf>
    <xf numFmtId="0" fontId="81" fillId="4" borderId="170" xfId="0" applyFont="1" applyFill="1" applyBorder="1" applyAlignment="1">
      <alignment horizontal="left" vertical="center"/>
    </xf>
    <xf numFmtId="0" fontId="81" fillId="4" borderId="171" xfId="0" applyFont="1" applyFill="1" applyBorder="1" applyAlignment="1">
      <alignment horizontal="left" vertical="center"/>
    </xf>
    <xf numFmtId="0" fontId="81" fillId="4" borderId="172" xfId="0" applyFont="1" applyFill="1" applyBorder="1" applyAlignment="1">
      <alignment horizontal="left" vertical="center"/>
    </xf>
    <xf numFmtId="0" fontId="32" fillId="0" borderId="97" xfId="0" applyFont="1" applyBorder="1" applyAlignment="1">
      <alignment horizontal="left" vertical="center" shrinkToFit="1"/>
    </xf>
    <xf numFmtId="0" fontId="32" fillId="0" borderId="107" xfId="0" applyFont="1" applyBorder="1" applyAlignment="1">
      <alignment horizontal="left" vertical="center" shrinkToFit="1"/>
    </xf>
    <xf numFmtId="0" fontId="81" fillId="0" borderId="97" xfId="0" applyFont="1" applyBorder="1" applyAlignment="1">
      <alignment horizontal="left" vertical="center"/>
    </xf>
    <xf numFmtId="0" fontId="81" fillId="0" borderId="140" xfId="0" applyFont="1" applyBorder="1" applyAlignment="1">
      <alignment horizontal="left" vertical="center"/>
    </xf>
    <xf numFmtId="0" fontId="5" fillId="0" borderId="0" xfId="0" applyFont="1" applyAlignment="1">
      <alignment horizontal="distributed" vertical="center" justifyLastLine="1"/>
    </xf>
    <xf numFmtId="0" fontId="34" fillId="0" borderId="53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distributed" vertical="center" justifyLastLine="1"/>
    </xf>
    <xf numFmtId="0" fontId="12" fillId="0" borderId="0" xfId="0" applyFont="1" applyAlignment="1">
      <alignment horizontal="distributed" vertical="center" justifyLastLine="1"/>
    </xf>
    <xf numFmtId="0" fontId="12" fillId="0" borderId="19" xfId="0" applyFont="1" applyBorder="1" applyAlignment="1">
      <alignment horizontal="distributed" vertical="center" justifyLastLine="1"/>
    </xf>
    <xf numFmtId="0" fontId="12" fillId="0" borderId="111" xfId="0" applyFont="1" applyBorder="1" applyAlignment="1">
      <alignment horizontal="center" vertical="center"/>
    </xf>
    <xf numFmtId="0" fontId="12" fillId="0" borderId="113" xfId="0" applyFont="1" applyBorder="1" applyAlignment="1">
      <alignment horizontal="center" vertical="center"/>
    </xf>
    <xf numFmtId="0" fontId="12" fillId="0" borderId="1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8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32" fillId="0" borderId="0" xfId="0" applyFont="1" applyAlignment="1">
      <alignment horizontal="justify" vertical="center"/>
    </xf>
    <xf numFmtId="0" fontId="32" fillId="0" borderId="100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>
      <alignment vertical="center"/>
    </xf>
    <xf numFmtId="0" fontId="32" fillId="0" borderId="46" xfId="0" applyFont="1" applyBorder="1" applyAlignment="1">
      <alignment horizontal="left" vertical="center"/>
    </xf>
    <xf numFmtId="0" fontId="32" fillId="0" borderId="59" xfId="0" applyFont="1" applyBorder="1" applyAlignment="1">
      <alignment horizontal="left" vertical="center"/>
    </xf>
    <xf numFmtId="0" fontId="32" fillId="0" borderId="13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0" fontId="41" fillId="0" borderId="109" xfId="0" applyFont="1" applyBorder="1" applyAlignment="1">
      <alignment horizontal="center" vertical="center"/>
    </xf>
    <xf numFmtId="0" fontId="41" fillId="0" borderId="58" xfId="0" applyFont="1" applyBorder="1" applyAlignment="1">
      <alignment horizontal="center" vertical="center"/>
    </xf>
    <xf numFmtId="0" fontId="41" fillId="0" borderId="64" xfId="0" applyFont="1" applyBorder="1" applyAlignment="1">
      <alignment horizontal="center" vertical="center"/>
    </xf>
    <xf numFmtId="0" fontId="44" fillId="0" borderId="116" xfId="0" applyFont="1" applyBorder="1" applyAlignment="1">
      <alignment horizontal="center" vertical="center" shrinkToFit="1"/>
    </xf>
    <xf numFmtId="0" fontId="41" fillId="0" borderId="116" xfId="0" applyFont="1" applyBorder="1" applyAlignment="1">
      <alignment horizontal="center" vertical="center"/>
    </xf>
    <xf numFmtId="0" fontId="41" fillId="0" borderId="110" xfId="0" applyFont="1" applyBorder="1" applyAlignment="1">
      <alignment horizontal="center" vertical="center"/>
    </xf>
    <xf numFmtId="0" fontId="41" fillId="0" borderId="112" xfId="0" applyFont="1" applyBorder="1" applyAlignment="1">
      <alignment horizontal="center" vertical="center"/>
    </xf>
    <xf numFmtId="0" fontId="41" fillId="0" borderId="114" xfId="0" applyFont="1" applyBorder="1" applyAlignment="1">
      <alignment horizontal="center" vertical="center"/>
    </xf>
    <xf numFmtId="0" fontId="43" fillId="0" borderId="117" xfId="0" applyFont="1" applyBorder="1" applyAlignment="1">
      <alignment horizontal="center" vertical="center" shrinkToFit="1"/>
    </xf>
    <xf numFmtId="0" fontId="41" fillId="0" borderId="117" xfId="0" applyFont="1" applyBorder="1" applyAlignment="1">
      <alignment horizontal="center" vertical="center"/>
    </xf>
    <xf numFmtId="0" fontId="46" fillId="0" borderId="113" xfId="0" applyFont="1" applyBorder="1" applyAlignment="1">
      <alignment horizontal="left" vertical="top"/>
    </xf>
    <xf numFmtId="0" fontId="19" fillId="0" borderId="84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45" fillId="0" borderId="6" xfId="0" applyFont="1" applyBorder="1" applyAlignment="1">
      <alignment horizontal="left" vertical="center"/>
    </xf>
    <xf numFmtId="0" fontId="19" fillId="0" borderId="6" xfId="0" applyFont="1" applyBorder="1" applyAlignment="1">
      <alignment horizontal="center" vertical="center" shrinkToFit="1"/>
    </xf>
    <xf numFmtId="0" fontId="45" fillId="0" borderId="0" xfId="0" applyFont="1" applyAlignment="1">
      <alignment horizontal="left" vertical="center"/>
    </xf>
    <xf numFmtId="0" fontId="45" fillId="0" borderId="19" xfId="0" applyFont="1" applyBorder="1" applyAlignment="1">
      <alignment horizontal="left" vertical="center"/>
    </xf>
    <xf numFmtId="0" fontId="43" fillId="0" borderId="16" xfId="0" applyFont="1" applyBorder="1" applyAlignment="1">
      <alignment horizontal="center" vertical="center" shrinkToFit="1"/>
    </xf>
    <xf numFmtId="0" fontId="43" fillId="0" borderId="0" xfId="0" applyFont="1" applyAlignment="1">
      <alignment horizontal="center" vertical="center" shrinkToFit="1"/>
    </xf>
    <xf numFmtId="0" fontId="43" fillId="0" borderId="19" xfId="0" applyFont="1" applyBorder="1" applyAlignment="1">
      <alignment horizontal="center" vertical="center" shrinkToFit="1"/>
    </xf>
    <xf numFmtId="0" fontId="44" fillId="0" borderId="174" xfId="0" applyFont="1" applyBorder="1" applyAlignment="1">
      <alignment horizontal="center" vertical="center" shrinkToFit="1"/>
    </xf>
    <xf numFmtId="0" fontId="44" fillId="0" borderId="173" xfId="0" applyFont="1" applyBorder="1" applyAlignment="1">
      <alignment horizontal="center" vertical="center" shrinkToFit="1"/>
    </xf>
    <xf numFmtId="0" fontId="44" fillId="0" borderId="175" xfId="0" applyFont="1" applyBorder="1" applyAlignment="1">
      <alignment horizontal="center" vertical="center" shrinkToFit="1"/>
    </xf>
    <xf numFmtId="0" fontId="44" fillId="0" borderId="109" xfId="0" applyFont="1" applyBorder="1" applyAlignment="1">
      <alignment horizontal="center" vertical="center" shrinkToFit="1"/>
    </xf>
    <xf numFmtId="0" fontId="44" fillId="0" borderId="58" xfId="0" applyFont="1" applyBorder="1" applyAlignment="1">
      <alignment horizontal="center" vertical="center" shrinkToFit="1"/>
    </xf>
    <xf numFmtId="0" fontId="44" fillId="0" borderId="64" xfId="0" applyFont="1" applyBorder="1" applyAlignment="1">
      <alignment horizontal="center" vertical="center" shrinkToFit="1"/>
    </xf>
    <xf numFmtId="0" fontId="41" fillId="0" borderId="15" xfId="0" applyFont="1" applyBorder="1" applyAlignment="1">
      <alignment horizontal="center" vertical="center"/>
    </xf>
    <xf numFmtId="0" fontId="41" fillId="0" borderId="59" xfId="0" applyFont="1" applyBorder="1" applyAlignment="1">
      <alignment horizontal="center" vertical="center"/>
    </xf>
    <xf numFmtId="0" fontId="41" fillId="0" borderId="84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41" fillId="0" borderId="63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 shrinkToFit="1"/>
    </xf>
    <xf numFmtId="0" fontId="41" fillId="0" borderId="123" xfId="0" applyFont="1" applyBorder="1" applyAlignment="1">
      <alignment horizontal="center" vertical="center"/>
    </xf>
    <xf numFmtId="0" fontId="41" fillId="0" borderId="124" xfId="0" applyFont="1" applyBorder="1" applyAlignment="1">
      <alignment horizontal="center" vertical="center"/>
    </xf>
    <xf numFmtId="0" fontId="47" fillId="0" borderId="112" xfId="0" applyFont="1" applyBorder="1" applyAlignment="1">
      <alignment horizontal="center" vertical="center"/>
    </xf>
    <xf numFmtId="0" fontId="47" fillId="0" borderId="122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shrinkToFit="1"/>
    </xf>
    <xf numFmtId="0" fontId="45" fillId="0" borderId="1" xfId="0" applyFont="1" applyBorder="1" applyAlignment="1">
      <alignment horizontal="center" vertical="center" shrinkToFit="1"/>
    </xf>
    <xf numFmtId="0" fontId="41" fillId="0" borderId="10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 shrinkToFit="1"/>
    </xf>
    <xf numFmtId="0" fontId="43" fillId="0" borderId="59" xfId="0" applyFont="1" applyBorder="1" applyAlignment="1">
      <alignment horizontal="center" vertical="center" shrinkToFit="1"/>
    </xf>
    <xf numFmtId="0" fontId="43" fillId="0" borderId="13" xfId="0" applyFont="1" applyBorder="1" applyAlignment="1">
      <alignment horizontal="center" vertical="center" shrinkToFit="1"/>
    </xf>
    <xf numFmtId="0" fontId="42" fillId="0" borderId="7" xfId="0" applyFont="1" applyBorder="1" applyAlignment="1">
      <alignment horizontal="center" vertical="center"/>
    </xf>
    <xf numFmtId="0" fontId="42" fillId="0" borderId="8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 shrinkToFit="1"/>
    </xf>
    <xf numFmtId="0" fontId="46" fillId="0" borderId="9" xfId="0" applyFont="1" applyBorder="1" applyAlignment="1">
      <alignment horizontal="center" vertical="center" shrinkToFit="1"/>
    </xf>
    <xf numFmtId="0" fontId="41" fillId="0" borderId="12" xfId="0" applyFont="1" applyBorder="1" applyAlignment="1">
      <alignment horizontal="center" vertical="center" shrinkToFit="1"/>
    </xf>
    <xf numFmtId="0" fontId="45" fillId="0" borderId="6" xfId="0" applyFont="1" applyBorder="1" applyAlignment="1">
      <alignment horizontal="center" vertical="center" shrinkToFit="1"/>
    </xf>
    <xf numFmtId="0" fontId="42" fillId="0" borderId="7" xfId="0" applyFont="1" applyBorder="1" applyAlignment="1">
      <alignment horizontal="center" vertical="center" shrinkToFit="1"/>
    </xf>
    <xf numFmtId="0" fontId="42" fillId="0" borderId="8" xfId="0" applyFont="1" applyBorder="1" applyAlignment="1">
      <alignment horizontal="center" vertical="center" shrinkToFit="1"/>
    </xf>
    <xf numFmtId="0" fontId="43" fillId="0" borderId="8" xfId="0" applyFont="1" applyBorder="1" applyAlignment="1">
      <alignment horizontal="left" vertical="center" shrinkToFit="1"/>
    </xf>
    <xf numFmtId="0" fontId="43" fillId="0" borderId="9" xfId="0" applyFont="1" applyBorder="1" applyAlignment="1">
      <alignment horizontal="left" vertical="center" shrinkToFit="1"/>
    </xf>
    <xf numFmtId="0" fontId="43" fillId="0" borderId="58" xfId="0" applyFont="1" applyBorder="1" applyAlignment="1">
      <alignment horizontal="left" vertical="center" shrinkToFit="1"/>
    </xf>
    <xf numFmtId="0" fontId="43" fillId="0" borderId="64" xfId="0" applyFont="1" applyBorder="1" applyAlignment="1">
      <alignment horizontal="left" vertical="center" shrinkToFit="1"/>
    </xf>
    <xf numFmtId="0" fontId="43" fillId="0" borderId="93" xfId="0" applyFont="1" applyBorder="1" applyAlignment="1">
      <alignment horizontal="left" vertical="center" shrinkToFit="1"/>
    </xf>
    <xf numFmtId="0" fontId="43" fillId="0" borderId="125" xfId="0" applyFont="1" applyBorder="1" applyAlignment="1">
      <alignment horizontal="left" vertical="center" shrinkToFit="1"/>
    </xf>
    <xf numFmtId="0" fontId="43" fillId="0" borderId="93" xfId="0" applyFont="1" applyBorder="1" applyAlignment="1">
      <alignment vertical="center" shrinkToFit="1"/>
    </xf>
    <xf numFmtId="0" fontId="43" fillId="0" borderId="125" xfId="0" applyFont="1" applyBorder="1" applyAlignment="1">
      <alignment vertical="center" shrinkToFit="1"/>
    </xf>
    <xf numFmtId="0" fontId="41" fillId="0" borderId="7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shrinkToFit="1"/>
    </xf>
    <xf numFmtId="0" fontId="43" fillId="0" borderId="8" xfId="0" applyFont="1" applyBorder="1" applyAlignment="1">
      <alignment horizontal="center" vertical="center" shrinkToFit="1"/>
    </xf>
    <xf numFmtId="0" fontId="43" fillId="0" borderId="9" xfId="0" applyFont="1" applyBorder="1" applyAlignment="1">
      <alignment horizontal="center" vertical="center" shrinkToFit="1"/>
    </xf>
    <xf numFmtId="178" fontId="47" fillId="0" borderId="7" xfId="0" applyNumberFormat="1" applyFont="1" applyBorder="1" applyAlignment="1">
      <alignment horizontal="center" vertical="center"/>
    </xf>
    <xf numFmtId="178" fontId="47" fillId="0" borderId="8" xfId="0" applyNumberFormat="1" applyFont="1" applyBorder="1" applyAlignment="1">
      <alignment horizontal="center" vertical="center"/>
    </xf>
    <xf numFmtId="178" fontId="47" fillId="0" borderId="9" xfId="0" applyNumberFormat="1" applyFont="1" applyBorder="1" applyAlignment="1">
      <alignment horizontal="center" vertical="center"/>
    </xf>
    <xf numFmtId="0" fontId="43" fillId="0" borderId="112" xfId="0" applyFont="1" applyBorder="1" applyAlignment="1">
      <alignment vertical="center" shrinkToFit="1"/>
    </xf>
    <xf numFmtId="0" fontId="43" fillId="0" borderId="114" xfId="0" applyFont="1" applyBorder="1" applyAlignment="1">
      <alignment vertical="center" shrinkToFit="1"/>
    </xf>
    <xf numFmtId="0" fontId="43" fillId="0" borderId="7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43" fillId="0" borderId="112" xfId="0" applyFont="1" applyBorder="1" applyAlignment="1">
      <alignment horizontal="left" vertical="center" shrinkToFit="1"/>
    </xf>
    <xf numFmtId="0" fontId="41" fillId="0" borderId="2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7" fillId="0" borderId="110" xfId="0" applyFont="1" applyBorder="1" applyAlignment="1">
      <alignment horizontal="center" vertical="center"/>
    </xf>
    <xf numFmtId="0" fontId="43" fillId="0" borderId="7" xfId="0" applyFont="1" applyBorder="1" applyAlignment="1">
      <alignment horizontal="left" vertical="top"/>
    </xf>
    <xf numFmtId="0" fontId="43" fillId="0" borderId="8" xfId="0" applyFont="1" applyBorder="1" applyAlignment="1">
      <alignment horizontal="left" vertical="top"/>
    </xf>
    <xf numFmtId="0" fontId="43" fillId="0" borderId="9" xfId="0" applyFont="1" applyBorder="1" applyAlignment="1">
      <alignment horizontal="left" vertical="top"/>
    </xf>
    <xf numFmtId="0" fontId="38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41" fillId="0" borderId="15" xfId="0" applyFont="1" applyBorder="1" applyAlignment="1">
      <alignment horizontal="left" vertical="top"/>
    </xf>
    <xf numFmtId="0" fontId="41" fillId="0" borderId="84" xfId="0" applyFont="1" applyBorder="1" applyAlignment="1">
      <alignment horizontal="left" vertical="top"/>
    </xf>
    <xf numFmtId="0" fontId="41" fillId="0" borderId="13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 shrinkToFit="1"/>
    </xf>
    <xf numFmtId="0" fontId="41" fillId="0" borderId="111" xfId="0" applyFont="1" applyBorder="1" applyAlignment="1">
      <alignment horizontal="center" vertical="center" shrinkToFit="1"/>
    </xf>
    <xf numFmtId="0" fontId="41" fillId="0" borderId="113" xfId="0" applyFont="1" applyBorder="1" applyAlignment="1">
      <alignment horizontal="center" vertical="center" shrinkToFit="1"/>
    </xf>
    <xf numFmtId="0" fontId="41" fillId="0" borderId="115" xfId="0" applyFont="1" applyBorder="1" applyAlignment="1">
      <alignment horizontal="center" vertical="center" shrinkToFit="1"/>
    </xf>
    <xf numFmtId="0" fontId="41" fillId="0" borderId="16" xfId="0" applyFont="1" applyBorder="1" applyAlignment="1">
      <alignment horizontal="center" vertical="center" shrinkToFit="1"/>
    </xf>
    <xf numFmtId="0" fontId="41" fillId="0" borderId="0" xfId="0" applyFont="1" applyAlignment="1">
      <alignment horizontal="center" vertical="center" shrinkToFit="1"/>
    </xf>
    <xf numFmtId="0" fontId="41" fillId="0" borderId="19" xfId="0" applyFont="1" applyBorder="1" applyAlignment="1">
      <alignment horizontal="center" vertical="center" shrinkToFit="1"/>
    </xf>
    <xf numFmtId="0" fontId="41" fillId="0" borderId="84" xfId="0" applyFont="1" applyBorder="1" applyAlignment="1">
      <alignment horizontal="center" vertical="center" shrinkToFit="1"/>
    </xf>
    <xf numFmtId="0" fontId="41" fillId="0" borderId="6" xfId="0" applyFont="1" applyBorder="1" applyAlignment="1">
      <alignment horizontal="center" vertical="center" shrinkToFit="1"/>
    </xf>
    <xf numFmtId="0" fontId="41" fillId="0" borderId="63" xfId="0" applyFont="1" applyBorder="1" applyAlignment="1">
      <alignment horizontal="center" vertical="center" shrinkToFit="1"/>
    </xf>
    <xf numFmtId="0" fontId="41" fillId="0" borderId="15" xfId="0" applyFont="1" applyBorder="1" applyAlignment="1">
      <alignment horizontal="center" vertical="center" shrinkToFit="1"/>
    </xf>
    <xf numFmtId="0" fontId="41" fillId="0" borderId="59" xfId="0" applyFont="1" applyBorder="1" applyAlignment="1">
      <alignment horizontal="center" vertical="center" shrinkToFit="1"/>
    </xf>
    <xf numFmtId="0" fontId="45" fillId="0" borderId="59" xfId="0" applyFont="1" applyBorder="1" applyAlignment="1">
      <alignment horizontal="left" vertical="center"/>
    </xf>
    <xf numFmtId="0" fontId="45" fillId="0" borderId="13" xfId="0" applyFont="1" applyBorder="1" applyAlignment="1">
      <alignment horizontal="left" vertical="center"/>
    </xf>
    <xf numFmtId="0" fontId="45" fillId="0" borderId="63" xfId="0" applyFont="1" applyBorder="1" applyAlignment="1">
      <alignment horizontal="left" vertical="center"/>
    </xf>
    <xf numFmtId="0" fontId="43" fillId="0" borderId="111" xfId="0" applyFont="1" applyBorder="1" applyAlignment="1">
      <alignment horizontal="center" vertical="center" shrinkToFit="1"/>
    </xf>
    <xf numFmtId="0" fontId="43" fillId="0" borderId="113" xfId="0" applyFont="1" applyBorder="1" applyAlignment="1">
      <alignment horizontal="center" vertical="center" shrinkToFit="1"/>
    </xf>
    <xf numFmtId="0" fontId="43" fillId="0" borderId="115" xfId="0" applyFont="1" applyBorder="1" applyAlignment="1">
      <alignment horizontal="center" vertical="center" shrinkToFit="1"/>
    </xf>
    <xf numFmtId="0" fontId="45" fillId="0" borderId="59" xfId="0" applyFont="1" applyBorder="1" applyAlignment="1">
      <alignment horizontal="left" vertical="center" shrinkToFit="1"/>
    </xf>
    <xf numFmtId="0" fontId="45" fillId="0" borderId="13" xfId="0" applyFont="1" applyBorder="1" applyAlignment="1">
      <alignment horizontal="left" vertical="center" shrinkToFit="1"/>
    </xf>
    <xf numFmtId="0" fontId="45" fillId="0" borderId="6" xfId="0" applyFont="1" applyBorder="1" applyAlignment="1">
      <alignment horizontal="left" vertical="center" shrinkToFit="1"/>
    </xf>
    <xf numFmtId="0" fontId="45" fillId="0" borderId="63" xfId="0" applyFont="1" applyBorder="1" applyAlignment="1">
      <alignment horizontal="left" vertical="center" shrinkToFit="1"/>
    </xf>
    <xf numFmtId="0" fontId="41" fillId="0" borderId="1" xfId="0" applyFont="1" applyBorder="1" applyAlignment="1">
      <alignment horizontal="center" vertical="center" shrinkToFit="1"/>
    </xf>
    <xf numFmtId="0" fontId="45" fillId="0" borderId="118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0" fontId="45" fillId="0" borderId="119" xfId="0" applyFont="1" applyBorder="1" applyAlignment="1">
      <alignment horizontal="center" vertical="center"/>
    </xf>
    <xf numFmtId="0" fontId="45" fillId="0" borderId="120" xfId="0" applyFont="1" applyBorder="1" applyAlignment="1">
      <alignment horizontal="center" vertical="center"/>
    </xf>
    <xf numFmtId="0" fontId="41" fillId="0" borderId="118" xfId="0" applyFont="1" applyBorder="1" applyAlignment="1">
      <alignment horizontal="center" vertical="center"/>
    </xf>
    <xf numFmtId="0" fontId="41" fillId="0" borderId="119" xfId="0" applyFont="1" applyBorder="1" applyAlignment="1">
      <alignment horizontal="center" vertical="center"/>
    </xf>
    <xf numFmtId="0" fontId="41" fillId="0" borderId="120" xfId="0" applyFont="1" applyBorder="1" applyAlignment="1">
      <alignment horizontal="center" vertical="center"/>
    </xf>
    <xf numFmtId="0" fontId="41" fillId="0" borderId="126" xfId="0" applyFont="1" applyBorder="1" applyAlignment="1">
      <alignment horizontal="center" vertical="center"/>
    </xf>
    <xf numFmtId="0" fontId="45" fillId="0" borderId="124" xfId="0" applyFont="1" applyBorder="1" applyAlignment="1">
      <alignment horizontal="center" vertical="center"/>
    </xf>
    <xf numFmtId="0" fontId="45" fillId="0" borderId="12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50" fillId="0" borderId="7" xfId="0" applyFont="1" applyBorder="1" applyAlignment="1">
      <alignment horizontal="center" vertical="center" shrinkToFit="1"/>
    </xf>
    <xf numFmtId="0" fontId="50" fillId="0" borderId="8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 shrinkToFit="1"/>
    </xf>
    <xf numFmtId="0" fontId="50" fillId="0" borderId="1" xfId="0" applyFont="1" applyBorder="1" applyAlignment="1">
      <alignment horizontal="center" vertical="center" shrinkToFit="1"/>
    </xf>
    <xf numFmtId="0" fontId="4" fillId="0" borderId="130" xfId="0" applyFont="1" applyBorder="1" applyAlignment="1">
      <alignment horizontal="center" vertical="center" wrapText="1"/>
    </xf>
    <xf numFmtId="0" fontId="4" fillId="0" borderId="131" xfId="0" applyFont="1" applyBorder="1" applyAlignment="1">
      <alignment horizontal="center" vertical="center" wrapText="1"/>
    </xf>
    <xf numFmtId="0" fontId="4" fillId="0" borderId="1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176" fontId="3" fillId="15" borderId="59" xfId="0" applyNumberFormat="1" applyFont="1" applyFill="1" applyBorder="1" applyAlignment="1">
      <alignment horizontal="center" vertical="center"/>
    </xf>
    <xf numFmtId="176" fontId="3" fillId="15" borderId="0" xfId="0" applyNumberFormat="1" applyFont="1" applyFill="1" applyAlignment="1">
      <alignment horizontal="center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52" fillId="0" borderId="0" xfId="0" applyFont="1" applyAlignment="1">
      <alignment horizontal="center" vertical="center"/>
    </xf>
    <xf numFmtId="0" fontId="52" fillId="0" borderId="19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 shrinkToFit="1"/>
    </xf>
    <xf numFmtId="0" fontId="53" fillId="0" borderId="19" xfId="0" applyFont="1" applyBorder="1" applyAlignment="1">
      <alignment horizontal="center" vertical="center" shrinkToFit="1"/>
    </xf>
    <xf numFmtId="0" fontId="49" fillId="0" borderId="0" xfId="0" applyFont="1" applyAlignment="1">
      <alignment horizontal="left" vertical="center"/>
    </xf>
    <xf numFmtId="0" fontId="53" fillId="0" borderId="0" xfId="0" applyFont="1" applyAlignment="1">
      <alignment horizontal="center" vertical="center"/>
    </xf>
    <xf numFmtId="0" fontId="54" fillId="0" borderId="68" xfId="0" applyFont="1" applyBorder="1" applyAlignment="1">
      <alignment horizontal="center" vertical="center" shrinkToFit="1"/>
    </xf>
    <xf numFmtId="0" fontId="54" fillId="0" borderId="57" xfId="0" applyFont="1" applyBorder="1" applyAlignment="1">
      <alignment horizontal="center" vertical="center" shrinkToFit="1"/>
    </xf>
    <xf numFmtId="0" fontId="54" fillId="0" borderId="99" xfId="0" applyFont="1" applyBorder="1" applyAlignment="1">
      <alignment horizontal="center" vertical="center" shrinkToFit="1"/>
    </xf>
    <xf numFmtId="0" fontId="54" fillId="0" borderId="110" xfId="0" applyFont="1" applyBorder="1" applyAlignment="1">
      <alignment horizontal="center" vertical="center" shrinkToFit="1"/>
    </xf>
    <xf numFmtId="0" fontId="54" fillId="0" borderId="112" xfId="0" applyFont="1" applyBorder="1" applyAlignment="1">
      <alignment horizontal="center" vertical="center" shrinkToFit="1"/>
    </xf>
    <xf numFmtId="0" fontId="54" fillId="0" borderId="147" xfId="0" applyFont="1" applyBorder="1" applyAlignment="1">
      <alignment horizontal="center" vertical="center" shrinkToFit="1"/>
    </xf>
    <xf numFmtId="0" fontId="54" fillId="0" borderId="109" xfId="0" applyFont="1" applyBorder="1" applyAlignment="1">
      <alignment horizontal="center" vertical="center" shrinkToFit="1"/>
    </xf>
    <xf numFmtId="0" fontId="54" fillId="0" borderId="64" xfId="0" applyFont="1" applyBorder="1" applyAlignment="1">
      <alignment horizontal="center" vertical="center" shrinkToFit="1"/>
    </xf>
    <xf numFmtId="0" fontId="54" fillId="0" borderId="138" xfId="0" applyFont="1" applyBorder="1" applyAlignment="1">
      <alignment horizontal="center" vertical="center" shrinkToFit="1"/>
    </xf>
    <xf numFmtId="0" fontId="54" fillId="0" borderId="148" xfId="0" applyFont="1" applyBorder="1" applyAlignment="1">
      <alignment horizontal="center" vertical="center" shrinkToFit="1"/>
    </xf>
    <xf numFmtId="0" fontId="54" fillId="0" borderId="114" xfId="0" applyFont="1" applyBorder="1" applyAlignment="1">
      <alignment horizontal="center" vertical="center" shrinkToFit="1"/>
    </xf>
    <xf numFmtId="0" fontId="54" fillId="0" borderId="84" xfId="0" applyFont="1" applyBorder="1" applyAlignment="1">
      <alignment horizontal="center" vertical="center" shrinkToFit="1"/>
    </xf>
    <xf numFmtId="0" fontId="54" fillId="0" borderId="101" xfId="0" applyFont="1" applyBorder="1" applyAlignment="1">
      <alignment horizontal="center" vertical="center" shrinkToFit="1"/>
    </xf>
    <xf numFmtId="0" fontId="54" fillId="0" borderId="1" xfId="0" applyFont="1" applyBorder="1" applyAlignment="1">
      <alignment horizontal="left" vertical="center" shrinkToFit="1"/>
    </xf>
    <xf numFmtId="0" fontId="54" fillId="0" borderId="37" xfId="0" applyFont="1" applyBorder="1" applyAlignment="1">
      <alignment horizontal="left" vertical="center" shrinkToFit="1"/>
    </xf>
    <xf numFmtId="0" fontId="54" fillId="0" borderId="137" xfId="0" applyFont="1" applyBorder="1" applyAlignment="1">
      <alignment horizontal="left" vertical="center" shrinkToFit="1"/>
    </xf>
    <xf numFmtId="0" fontId="54" fillId="0" borderId="149" xfId="0" applyFont="1" applyBorder="1" applyAlignment="1">
      <alignment horizontal="left" vertical="center" shrinkToFit="1"/>
    </xf>
    <xf numFmtId="0" fontId="54" fillId="0" borderId="111" xfId="0" applyFont="1" applyBorder="1" applyAlignment="1">
      <alignment horizontal="center" vertical="center" shrinkToFit="1"/>
    </xf>
    <xf numFmtId="0" fontId="54" fillId="0" borderId="113" xfId="0" applyFont="1" applyBorder="1" applyAlignment="1">
      <alignment horizontal="center" vertical="center" shrinkToFit="1"/>
    </xf>
    <xf numFmtId="0" fontId="54" fillId="0" borderId="139" xfId="0" applyFont="1" applyBorder="1" applyAlignment="1">
      <alignment horizontal="center" vertical="center" shrinkToFit="1"/>
    </xf>
    <xf numFmtId="0" fontId="39" fillId="0" borderId="56" xfId="0" applyFont="1" applyBorder="1" applyAlignment="1">
      <alignment horizontal="left" vertical="center" shrinkToFit="1"/>
    </xf>
    <xf numFmtId="0" fontId="54" fillId="0" borderId="117" xfId="0" applyFont="1" applyBorder="1" applyAlignment="1">
      <alignment horizontal="left" vertical="center" shrinkToFit="1"/>
    </xf>
    <xf numFmtId="0" fontId="54" fillId="0" borderId="152" xfId="0" applyFont="1" applyBorder="1" applyAlignment="1">
      <alignment horizontal="left" vertical="center" shrinkToFit="1"/>
    </xf>
    <xf numFmtId="0" fontId="54" fillId="0" borderId="7" xfId="0" applyFont="1" applyBorder="1" applyAlignment="1">
      <alignment horizontal="left" vertical="center" shrinkToFit="1"/>
    </xf>
    <xf numFmtId="0" fontId="54" fillId="0" borderId="142" xfId="0" applyFont="1" applyBorder="1" applyAlignment="1">
      <alignment horizontal="left" vertical="center" shrinkToFit="1"/>
    </xf>
    <xf numFmtId="0" fontId="41" fillId="0" borderId="46" xfId="0" applyFont="1" applyBorder="1" applyAlignment="1">
      <alignment horizontal="center" vertical="center" shrinkToFit="1"/>
    </xf>
    <xf numFmtId="0" fontId="41" fillId="0" borderId="14" xfId="0" applyFont="1" applyBorder="1" applyAlignment="1">
      <alignment horizontal="center" vertical="center" shrinkToFit="1"/>
    </xf>
    <xf numFmtId="0" fontId="41" fillId="0" borderId="43" xfId="0" applyFont="1" applyBorder="1" applyAlignment="1">
      <alignment horizontal="center" vertical="center" shrinkToFit="1"/>
    </xf>
    <xf numFmtId="0" fontId="54" fillId="0" borderId="94" xfId="0" applyFont="1" applyBorder="1" applyAlignment="1">
      <alignment horizontal="center" vertical="center" shrinkToFit="1"/>
    </xf>
    <xf numFmtId="0" fontId="54" fillId="0" borderId="140" xfId="0" applyFont="1" applyBorder="1" applyAlignment="1">
      <alignment horizontal="center" vertical="center" shrinkToFit="1"/>
    </xf>
    <xf numFmtId="0" fontId="54" fillId="0" borderId="144" xfId="0" applyFont="1" applyBorder="1" applyAlignment="1">
      <alignment horizontal="center" vertical="center" shrinkToFit="1"/>
    </xf>
    <xf numFmtId="0" fontId="54" fillId="0" borderId="83" xfId="0" applyFont="1" applyBorder="1" applyAlignment="1">
      <alignment horizontal="center" vertical="center" shrinkToFit="1"/>
    </xf>
    <xf numFmtId="0" fontId="54" fillId="0" borderId="33" xfId="0" applyFont="1" applyBorder="1" applyAlignment="1">
      <alignment horizontal="center" vertical="center" shrinkToFit="1"/>
    </xf>
    <xf numFmtId="178" fontId="54" fillId="0" borderId="33" xfId="0" applyNumberFormat="1" applyFont="1" applyBorder="1" applyAlignment="1" applyProtection="1">
      <alignment horizontal="center" vertical="center" shrinkToFit="1"/>
      <protection locked="0"/>
    </xf>
    <xf numFmtId="178" fontId="54" fillId="0" borderId="36" xfId="0" applyNumberFormat="1" applyFont="1" applyBorder="1" applyAlignment="1" applyProtection="1">
      <alignment horizontal="center" vertical="center" shrinkToFit="1"/>
      <protection locked="0"/>
    </xf>
    <xf numFmtId="0" fontId="54" fillId="0" borderId="12" xfId="0" applyFont="1" applyBorder="1" applyAlignment="1">
      <alignment horizontal="left" vertical="center" shrinkToFit="1"/>
    </xf>
    <xf numFmtId="0" fontId="54" fillId="0" borderId="151" xfId="0" applyFont="1" applyBorder="1" applyAlignment="1">
      <alignment horizontal="left" vertical="center" shrinkToFit="1"/>
    </xf>
    <xf numFmtId="0" fontId="53" fillId="0" borderId="0" xfId="0" applyFont="1" applyAlignment="1">
      <alignment horizontal="center" vertical="top"/>
    </xf>
    <xf numFmtId="0" fontId="4" fillId="0" borderId="59" xfId="0" applyFont="1" applyBorder="1" applyAlignment="1">
      <alignment horizontal="right" vertical="top"/>
    </xf>
    <xf numFmtId="0" fontId="56" fillId="0" borderId="162" xfId="0" applyFont="1" applyBorder="1" applyAlignment="1">
      <alignment horizontal="center" vertical="center" shrinkToFit="1"/>
    </xf>
    <xf numFmtId="0" fontId="56" fillId="0" borderId="20" xfId="0" applyFont="1" applyBorder="1" applyAlignment="1">
      <alignment horizontal="center" vertical="center" shrinkToFit="1"/>
    </xf>
    <xf numFmtId="0" fontId="56" fillId="0" borderId="21" xfId="0" applyFont="1" applyBorder="1" applyAlignment="1">
      <alignment horizontal="center" vertical="center" shrinkToFit="1"/>
    </xf>
    <xf numFmtId="0" fontId="55" fillId="0" borderId="1" xfId="0" applyFont="1" applyBorder="1" applyAlignment="1">
      <alignment horizontal="center" vertical="center"/>
    </xf>
    <xf numFmtId="0" fontId="58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top"/>
    </xf>
    <xf numFmtId="0" fontId="59" fillId="0" borderId="0" xfId="0" applyFont="1" applyAlignment="1">
      <alignment horizontal="center" vertical="center" shrinkToFit="1"/>
    </xf>
    <xf numFmtId="0" fontId="54" fillId="0" borderId="162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0" fillId="16" borderId="0" xfId="0" applyFill="1" applyAlignment="1">
      <alignment horizontal="left" vertical="center" wrapText="1"/>
    </xf>
    <xf numFmtId="0" fontId="52" fillId="0" borderId="0" xfId="0" applyFont="1" applyAlignment="1">
      <alignment horizontal="center" vertical="center" shrinkToFit="1"/>
    </xf>
    <xf numFmtId="0" fontId="52" fillId="0" borderId="19" xfId="0" applyFont="1" applyBorder="1" applyAlignment="1">
      <alignment horizontal="center" vertical="center" shrinkToFit="1"/>
    </xf>
    <xf numFmtId="0" fontId="59" fillId="0" borderId="19" xfId="0" applyFont="1" applyBorder="1" applyAlignment="1">
      <alignment horizontal="center" vertical="center" shrinkToFit="1"/>
    </xf>
    <xf numFmtId="0" fontId="19" fillId="0" borderId="59" xfId="0" applyFont="1" applyBorder="1" applyAlignment="1">
      <alignment horizontal="right" vertical="top"/>
    </xf>
    <xf numFmtId="0" fontId="53" fillId="0" borderId="56" xfId="0" applyFont="1" applyBorder="1" applyAlignment="1">
      <alignment horizontal="center" vertical="center"/>
    </xf>
    <xf numFmtId="0" fontId="53" fillId="0" borderId="83" xfId="0" applyFont="1" applyBorder="1" applyAlignment="1">
      <alignment horizontal="center" vertical="center"/>
    </xf>
    <xf numFmtId="0" fontId="51" fillId="0" borderId="68" xfId="0" applyFont="1" applyBorder="1" applyAlignment="1">
      <alignment horizontal="center" vertical="center" shrinkToFit="1"/>
    </xf>
    <xf numFmtId="0" fontId="51" fillId="0" borderId="57" xfId="0" applyFont="1" applyBorder="1" applyAlignment="1">
      <alignment horizontal="center" vertical="center" shrinkToFit="1"/>
    </xf>
    <xf numFmtId="0" fontId="51" fillId="0" borderId="99" xfId="0" applyFont="1" applyBorder="1" applyAlignment="1">
      <alignment horizontal="center" vertical="center" shrinkToFit="1"/>
    </xf>
    <xf numFmtId="0" fontId="62" fillId="0" borderId="94" xfId="0" applyFont="1" applyBorder="1" applyAlignment="1">
      <alignment horizontal="center" vertical="center" shrinkToFit="1"/>
    </xf>
    <xf numFmtId="0" fontId="62" fillId="0" borderId="97" xfId="0" applyFont="1" applyBorder="1" applyAlignment="1">
      <alignment horizontal="center" vertical="center" shrinkToFit="1"/>
    </xf>
    <xf numFmtId="0" fontId="62" fillId="0" borderId="107" xfId="0" applyFont="1" applyBorder="1" applyAlignment="1">
      <alignment horizontal="center" vertical="center" shrinkToFit="1"/>
    </xf>
    <xf numFmtId="0" fontId="19" fillId="0" borderId="53" xfId="0" applyFont="1" applyBorder="1" applyAlignment="1">
      <alignment horizontal="right" vertical="center"/>
    </xf>
    <xf numFmtId="0" fontId="51" fillId="0" borderId="138" xfId="0" applyFont="1" applyBorder="1" applyAlignment="1">
      <alignment horizontal="center" vertical="center" shrinkToFit="1"/>
    </xf>
    <xf numFmtId="0" fontId="51" fillId="0" borderId="166" xfId="0" applyFont="1" applyBorder="1" applyAlignment="1">
      <alignment horizontal="center" vertical="center" shrinkToFit="1"/>
    </xf>
    <xf numFmtId="0" fontId="51" fillId="0" borderId="148" xfId="0" applyFont="1" applyBorder="1" applyAlignment="1">
      <alignment horizontal="center" vertical="center" shrinkToFit="1"/>
    </xf>
    <xf numFmtId="0" fontId="38" fillId="0" borderId="56" xfId="0" applyFont="1" applyBorder="1" applyAlignment="1">
      <alignment horizontal="left" vertical="center"/>
    </xf>
    <xf numFmtId="0" fontId="61" fillId="0" borderId="17" xfId="0" applyFont="1" applyBorder="1" applyAlignment="1">
      <alignment horizontal="left" vertical="top" wrapText="1"/>
    </xf>
    <xf numFmtId="0" fontId="61" fillId="0" borderId="20" xfId="0" applyFont="1" applyBorder="1" applyAlignment="1">
      <alignment horizontal="left" vertical="top" wrapText="1"/>
    </xf>
    <xf numFmtId="0" fontId="61" fillId="0" borderId="21" xfId="0" applyFont="1" applyBorder="1" applyAlignment="1">
      <alignment horizontal="left" vertical="top" wrapText="1"/>
    </xf>
  </cellXfs>
  <cellStyles count="3">
    <cellStyle name="ハイパーリンク" xfId="2" builtinId="8"/>
    <cellStyle name="標準" xfId="0" builtinId="0"/>
    <cellStyle name="標準 2" xfId="1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99CC"/>
      <color rgb="FFFFFF99"/>
      <color rgb="FFFFFF66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355200</xdr:colOff>
      <xdr:row>2</xdr:row>
      <xdr:rowOff>95250</xdr:rowOff>
    </xdr:from>
    <xdr:to>
      <xdr:col>6</xdr:col>
      <xdr:colOff>209550</xdr:colOff>
      <xdr:row>13</xdr:row>
      <xdr:rowOff>133350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D9FF26D-E7AB-4FDF-AEB9-02BB349C4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3950" y="962025"/>
          <a:ext cx="2711850" cy="19240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829310</xdr:colOff>
      <xdr:row>21</xdr:row>
      <xdr:rowOff>141605</xdr:rowOff>
    </xdr:from>
    <xdr:to>
      <xdr:col>5</xdr:col>
      <xdr:colOff>19050</xdr:colOff>
      <xdr:row>21</xdr:row>
      <xdr:rowOff>400685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4163060" y="9942830"/>
          <a:ext cx="2533015" cy="2590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Ｐゴシック"/>
              <a:ea typeface="ＭＳ Ｐゴシック"/>
            </a:rPr>
            <a:t>ﾏｰﾁﾝｸﾞﾊﾞﾝﾄﾞ・ﾊﾞﾄﾝﾄﾜﾘﾝｸﾞ部門</a:t>
          </a:r>
          <a:r>
            <a:rPr kumimoji="1" lang="en-US" altLang="ja-JP" sz="1000">
              <a:latin typeface="ＭＳ Ｐゴシック"/>
              <a:ea typeface="ＭＳ Ｐゴシック"/>
            </a:rPr>
            <a:t>-</a:t>
          </a:r>
          <a:r>
            <a:rPr kumimoji="1" lang="ja-JP" altLang="en-US" sz="1000">
              <a:latin typeface="ＭＳ Ｐゴシック"/>
              <a:ea typeface="ＭＳ Ｐゴシック"/>
            </a:rPr>
            <a:t>様式</a:t>
          </a:r>
          <a:r>
            <a:rPr kumimoji="1" lang="en-US" altLang="ja-JP" sz="1000">
              <a:latin typeface="ＭＳ Ｐゴシック"/>
              <a:ea typeface="ＭＳ Ｐゴシック"/>
            </a:rPr>
            <a:t>5</a:t>
          </a:r>
          <a:endParaRPr kumimoji="1" lang="ja-JP" altLang="en-US" sz="1000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59</xdr:row>
      <xdr:rowOff>102235</xdr:rowOff>
    </xdr:from>
    <xdr:to>
      <xdr:col>39</xdr:col>
      <xdr:colOff>66675</xdr:colOff>
      <xdr:row>59</xdr:row>
      <xdr:rowOff>362585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3352800" y="9754235"/>
          <a:ext cx="2162175" cy="2603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Ｐゴシック"/>
              <a:ea typeface="ＭＳ Ｐゴシック"/>
            </a:rPr>
            <a:t>ﾏｰﾁﾝｸﾞﾊﾞﾝﾄﾞ・ﾊﾞﾄﾝﾄﾜﾘﾝｸﾞ部門</a:t>
          </a:r>
          <a:r>
            <a:rPr kumimoji="1" lang="en-US" altLang="ja-JP" sz="1000">
              <a:latin typeface="ＭＳ Ｐゴシック"/>
              <a:ea typeface="ＭＳ Ｐゴシック"/>
            </a:rPr>
            <a:t>-</a:t>
          </a:r>
          <a:r>
            <a:rPr kumimoji="1" lang="ja-JP" altLang="en-US" sz="1000">
              <a:latin typeface="ＭＳ Ｐゴシック"/>
              <a:ea typeface="ＭＳ Ｐゴシック"/>
            </a:rPr>
            <a:t>様式</a:t>
          </a:r>
          <a:r>
            <a:rPr kumimoji="1" lang="en-US" altLang="ja-JP" sz="1000">
              <a:latin typeface="ＭＳ Ｐゴシック"/>
              <a:ea typeface="ＭＳ Ｐゴシック"/>
            </a:rPr>
            <a:t>1</a:t>
          </a:r>
          <a:endParaRPr kumimoji="1" lang="ja-JP" altLang="en-US" sz="1000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133350</xdr:colOff>
      <xdr:row>40</xdr:row>
      <xdr:rowOff>38735</xdr:rowOff>
    </xdr:from>
    <xdr:to>
      <xdr:col>37</xdr:col>
      <xdr:colOff>142875</xdr:colOff>
      <xdr:row>41</xdr:row>
      <xdr:rowOff>126365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3914775" y="9706610"/>
          <a:ext cx="2581275" cy="2590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Ｐゴシック"/>
              <a:ea typeface="ＭＳ Ｐゴシック"/>
            </a:rPr>
            <a:t>ﾏｰﾁﾝｸﾞﾊﾞﾝﾄﾞ・ﾊﾞﾄﾝﾄﾜﾘﾝｸﾞ部門</a:t>
          </a:r>
          <a:r>
            <a:rPr kumimoji="1" lang="en-US" altLang="ja-JP" sz="1000">
              <a:latin typeface="ＭＳ Ｐゴシック"/>
              <a:ea typeface="ＭＳ Ｐゴシック"/>
            </a:rPr>
            <a:t>-</a:t>
          </a:r>
          <a:r>
            <a:rPr kumimoji="1" lang="ja-JP" altLang="en-US" sz="1000">
              <a:latin typeface="ＭＳ Ｐゴシック"/>
              <a:ea typeface="ＭＳ Ｐゴシック"/>
            </a:rPr>
            <a:t>様式</a:t>
          </a:r>
          <a:r>
            <a:rPr kumimoji="1" lang="en-US" altLang="ja-JP" sz="1000">
              <a:latin typeface="ＭＳ Ｐゴシック"/>
              <a:ea typeface="ＭＳ Ｐゴシック"/>
            </a:rPr>
            <a:t>2</a:t>
          </a:r>
          <a:endParaRPr kumimoji="1" lang="ja-JP" altLang="en-US" sz="1000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34</xdr:row>
      <xdr:rowOff>114300</xdr:rowOff>
    </xdr:from>
    <xdr:to>
      <xdr:col>11</xdr:col>
      <xdr:colOff>314325</xdr:colOff>
      <xdr:row>57</xdr:row>
      <xdr:rowOff>79375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4133850" y="9753600"/>
          <a:ext cx="2838450" cy="2603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ＭＳ Ｐゴシック"/>
              <a:ea typeface="ＭＳ Ｐゴシック"/>
            </a:rPr>
            <a:t>ﾏｰﾁﾝｸﾞﾊﾞﾝﾄﾞ・ﾊﾞﾄﾝﾄﾜﾘﾝｸﾞ部門</a:t>
          </a:r>
          <a:r>
            <a:rPr kumimoji="1" lang="en-US" altLang="ja-JP" sz="1100">
              <a:latin typeface="ＭＳ Ｐゴシック"/>
              <a:ea typeface="ＭＳ Ｐゴシック"/>
            </a:rPr>
            <a:t>-</a:t>
          </a:r>
          <a:r>
            <a:rPr kumimoji="1" lang="ja-JP" altLang="en-US" sz="1100">
              <a:latin typeface="ＭＳ Ｐゴシック"/>
              <a:ea typeface="ＭＳ Ｐゴシック"/>
            </a:rPr>
            <a:t>様式</a:t>
          </a:r>
          <a:r>
            <a:rPr kumimoji="1" lang="en-US" altLang="ja-JP" sz="1100">
              <a:latin typeface="ＭＳ Ｐゴシック"/>
              <a:ea typeface="ＭＳ Ｐゴシック"/>
            </a:rPr>
            <a:t>3-1</a:t>
          </a:r>
          <a:endParaRPr kumimoji="1" lang="ja-JP" altLang="en-US" sz="1100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35</xdr:row>
      <xdr:rowOff>142875</xdr:rowOff>
    </xdr:from>
    <xdr:to>
      <xdr:col>11</xdr:col>
      <xdr:colOff>314325</xdr:colOff>
      <xdr:row>37</xdr:row>
      <xdr:rowOff>71120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4438650" y="10048875"/>
          <a:ext cx="2533650" cy="2235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Ｐゴシック"/>
              <a:ea typeface="ＭＳ Ｐゴシック"/>
            </a:rPr>
            <a:t>ﾏｰﾁﾝｸﾞﾊﾞﾝﾄﾞ・ﾊﾞﾄﾝﾄﾜﾘﾝｸﾞ部門</a:t>
          </a:r>
          <a:r>
            <a:rPr kumimoji="1" lang="en-US" altLang="ja-JP" sz="1000">
              <a:latin typeface="ＭＳ Ｐゴシック"/>
              <a:ea typeface="ＭＳ Ｐゴシック"/>
            </a:rPr>
            <a:t>-</a:t>
          </a:r>
          <a:r>
            <a:rPr kumimoji="1" lang="ja-JP" altLang="en-US" sz="1000">
              <a:latin typeface="ＭＳ Ｐゴシック"/>
              <a:ea typeface="ＭＳ Ｐゴシック"/>
            </a:rPr>
            <a:t>様式</a:t>
          </a:r>
          <a:r>
            <a:rPr kumimoji="1" lang="en-US" altLang="ja-JP" sz="1000">
              <a:latin typeface="ＭＳ Ｐゴシック"/>
              <a:ea typeface="ＭＳ Ｐゴシック"/>
            </a:rPr>
            <a:t>3-2</a:t>
          </a:r>
        </a:p>
        <a:p>
          <a:pPr algn="ctr"/>
          <a:endParaRPr kumimoji="1" lang="ja-JP" altLang="en-US" sz="1000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251460</xdr:colOff>
      <xdr:row>56</xdr:row>
      <xdr:rowOff>83184</xdr:rowOff>
    </xdr:from>
    <xdr:to>
      <xdr:col>11</xdr:col>
      <xdr:colOff>301625</xdr:colOff>
      <xdr:row>58</xdr:row>
      <xdr:rowOff>76199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3817620" y="9973944"/>
          <a:ext cx="2442845" cy="2673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Ｐゴシック"/>
              <a:ea typeface="ＭＳ Ｐゴシック"/>
            </a:rPr>
            <a:t>ﾏｰﾁﾝｸﾞﾊﾞﾝﾄﾞ・ﾊﾞﾄﾝﾄﾜﾘﾝｸﾞ部門</a:t>
          </a:r>
          <a:r>
            <a:rPr kumimoji="1" lang="en-US" altLang="ja-JP" sz="1000">
              <a:latin typeface="ＭＳ Ｐゴシック"/>
              <a:ea typeface="ＭＳ Ｐゴシック"/>
            </a:rPr>
            <a:t>-</a:t>
          </a:r>
          <a:r>
            <a:rPr kumimoji="1" lang="ja-JP" altLang="en-US" sz="1000">
              <a:latin typeface="ＭＳ Ｐゴシック"/>
              <a:ea typeface="ＭＳ Ｐゴシック"/>
            </a:rPr>
            <a:t>様式</a:t>
          </a:r>
          <a:r>
            <a:rPr kumimoji="1" lang="en-US" altLang="ja-JP" sz="1000">
              <a:latin typeface="ＭＳ Ｐゴシック"/>
              <a:ea typeface="ＭＳ Ｐゴシック"/>
            </a:rPr>
            <a:t>3-3</a:t>
          </a:r>
          <a:endParaRPr kumimoji="1" lang="ja-JP" altLang="en-US" sz="1000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617220</xdr:colOff>
      <xdr:row>33</xdr:row>
      <xdr:rowOff>0</xdr:rowOff>
    </xdr:from>
    <xdr:to>
      <xdr:col>5</xdr:col>
      <xdr:colOff>995045</xdr:colOff>
      <xdr:row>34</xdr:row>
      <xdr:rowOff>87630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3649980" y="10073640"/>
          <a:ext cx="2404745" cy="25527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Ｐゴシック"/>
              <a:ea typeface="ＭＳ Ｐゴシック"/>
            </a:rPr>
            <a:t>ﾏｰﾁﾝｸﾞﾊﾞﾝﾄﾞ・ﾊﾞﾄﾝﾄﾜﾘﾝｸﾞ部門</a:t>
          </a:r>
          <a:r>
            <a:rPr kumimoji="1" lang="en-US" altLang="ja-JP" sz="1000">
              <a:latin typeface="ＭＳ Ｐゴシック"/>
              <a:ea typeface="ＭＳ Ｐゴシック"/>
            </a:rPr>
            <a:t>-</a:t>
          </a:r>
          <a:r>
            <a:rPr kumimoji="1" lang="ja-JP" altLang="en-US" sz="1000">
              <a:latin typeface="ＭＳ Ｐゴシック"/>
              <a:ea typeface="ＭＳ Ｐゴシック"/>
            </a:rPr>
            <a:t>様式</a:t>
          </a:r>
          <a:r>
            <a:rPr kumimoji="1" lang="en-US" altLang="ja-JP" sz="1000">
              <a:latin typeface="ＭＳ Ｐゴシック"/>
              <a:ea typeface="ＭＳ Ｐゴシック"/>
            </a:rPr>
            <a:t>4-1</a:t>
          </a:r>
          <a:endParaRPr kumimoji="1" lang="ja-JP" altLang="en-US" sz="1000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274320</xdr:colOff>
      <xdr:row>41</xdr:row>
      <xdr:rowOff>91440</xdr:rowOff>
    </xdr:from>
    <xdr:to>
      <xdr:col>13</xdr:col>
      <xdr:colOff>0</xdr:colOff>
      <xdr:row>42</xdr:row>
      <xdr:rowOff>161290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6934200" y="7482840"/>
          <a:ext cx="2560320" cy="20701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Ｐゴシック"/>
              <a:ea typeface="ＭＳ Ｐゴシック"/>
            </a:rPr>
            <a:t>ﾏｰﾁﾝｸﾞﾊﾞﾝﾄﾞ・ﾊﾞﾄﾝﾄﾜﾘﾝｸﾞ部門</a:t>
          </a:r>
          <a:r>
            <a:rPr kumimoji="1" lang="en-US" altLang="ja-JP" sz="1000">
              <a:latin typeface="ＭＳ Ｐゴシック"/>
              <a:ea typeface="ＭＳ Ｐゴシック"/>
            </a:rPr>
            <a:t>-</a:t>
          </a:r>
          <a:r>
            <a:rPr kumimoji="1" lang="ja-JP" altLang="en-US" sz="1000">
              <a:latin typeface="ＭＳ Ｐゴシック"/>
              <a:ea typeface="ＭＳ Ｐゴシック"/>
            </a:rPr>
            <a:t>様式</a:t>
          </a:r>
          <a:r>
            <a:rPr kumimoji="1" lang="en-US" altLang="ja-JP" sz="1000">
              <a:latin typeface="ＭＳ Ｐゴシック"/>
              <a:ea typeface="ＭＳ Ｐゴシック"/>
            </a:rPr>
            <a:t>4-2</a:t>
          </a:r>
          <a:endParaRPr kumimoji="1" lang="ja-JP" altLang="en-US" sz="1000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409576</xdr:colOff>
      <xdr:row>30</xdr:row>
      <xdr:rowOff>60960</xdr:rowOff>
    </xdr:from>
    <xdr:to>
      <xdr:col>6</xdr:col>
      <xdr:colOff>799466</xdr:colOff>
      <xdr:row>31</xdr:row>
      <xdr:rowOff>149225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4638676" y="7109460"/>
          <a:ext cx="2396490" cy="25336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Ｐゴシック"/>
              <a:ea typeface="ＭＳ Ｐゴシック"/>
            </a:rPr>
            <a:t>ﾏｰﾁﾝｸﾞﾊﾞﾝﾄﾞ・ﾊﾞﾄﾝﾄﾜﾘﾝｸﾞ部門</a:t>
          </a:r>
          <a:r>
            <a:rPr kumimoji="1" lang="en-US" altLang="ja-JP" sz="1000">
              <a:latin typeface="ＭＳ Ｐゴシック"/>
              <a:ea typeface="ＭＳ Ｐゴシック"/>
            </a:rPr>
            <a:t>-</a:t>
          </a:r>
          <a:r>
            <a:rPr kumimoji="1" lang="ja-JP" altLang="en-US" sz="1000">
              <a:latin typeface="ＭＳ Ｐゴシック"/>
              <a:ea typeface="ＭＳ Ｐゴシック"/>
            </a:rPr>
            <a:t>様式</a:t>
          </a:r>
          <a:r>
            <a:rPr kumimoji="1" lang="en-US" altLang="ja-JP" sz="1000">
              <a:latin typeface="ＭＳ Ｐゴシック"/>
              <a:ea typeface="ＭＳ Ｐゴシック"/>
            </a:rPr>
            <a:t>4-3</a:t>
          </a:r>
          <a:endParaRPr kumimoji="1" lang="ja-JP" altLang="en-US" sz="1000"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1</xdr:col>
      <xdr:colOff>963083</xdr:colOff>
      <xdr:row>12</xdr:row>
      <xdr:rowOff>158750</xdr:rowOff>
    </xdr:from>
    <xdr:to>
      <xdr:col>4</xdr:col>
      <xdr:colOff>785283</xdr:colOff>
      <xdr:row>27</xdr:row>
      <xdr:rowOff>38100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161BA921-5C7C-4DEE-B808-B7E18214B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4333" y="4243917"/>
          <a:ext cx="3409950" cy="2419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210"/>
  <sheetViews>
    <sheetView workbookViewId="0">
      <selection activeCell="C2" sqref="C2"/>
    </sheetView>
  </sheetViews>
  <sheetFormatPr defaultColWidth="0" defaultRowHeight="13.5" zeroHeight="1"/>
  <cols>
    <col min="1" max="1" width="9" customWidth="1"/>
    <col min="2" max="2" width="17.875" customWidth="1"/>
    <col min="3" max="5" width="9" customWidth="1"/>
    <col min="6" max="6" width="10" customWidth="1"/>
    <col min="7" max="17" width="9" customWidth="1"/>
    <col min="18" max="18" width="3.5" bestFit="1" customWidth="1"/>
    <col min="19" max="20" width="9" customWidth="1"/>
  </cols>
  <sheetData>
    <row r="1" spans="1:26" s="1" customFormat="1">
      <c r="A1" s="2" t="s">
        <v>14</v>
      </c>
      <c r="B1" s="2" t="s">
        <v>59</v>
      </c>
      <c r="C1" s="2" t="s">
        <v>55</v>
      </c>
      <c r="D1" s="2" t="s">
        <v>37</v>
      </c>
      <c r="E1" s="1" t="s">
        <v>103</v>
      </c>
      <c r="F1" s="1" t="s">
        <v>101</v>
      </c>
      <c r="G1" s="1" t="s">
        <v>104</v>
      </c>
      <c r="H1" s="1" t="s">
        <v>105</v>
      </c>
      <c r="I1" s="1" t="s">
        <v>128</v>
      </c>
      <c r="J1" s="1" t="s">
        <v>119</v>
      </c>
      <c r="K1" s="1" t="s">
        <v>129</v>
      </c>
      <c r="L1" s="1" t="s">
        <v>135</v>
      </c>
      <c r="M1" s="1" t="s">
        <v>130</v>
      </c>
      <c r="N1" s="1" t="s">
        <v>137</v>
      </c>
      <c r="O1" s="1" t="s">
        <v>30</v>
      </c>
      <c r="P1" s="9" t="s">
        <v>116</v>
      </c>
      <c r="Q1" s="9" t="s">
        <v>117</v>
      </c>
      <c r="R1" s="1" t="s">
        <v>138</v>
      </c>
      <c r="S1" s="9" t="s">
        <v>140</v>
      </c>
      <c r="U1" s="10"/>
      <c r="V1" s="10"/>
      <c r="W1" s="10"/>
      <c r="X1" s="10"/>
      <c r="Y1" s="10"/>
      <c r="Z1" s="10"/>
    </row>
    <row r="2" spans="1:26" s="1" customFormat="1" ht="15" customHeight="1">
      <c r="A2" s="2">
        <v>1</v>
      </c>
      <c r="B2" s="3" t="str">
        <f>IF('データ入力シート－２'!B6="","",'データ入力シート－２'!B6)</f>
        <v/>
      </c>
      <c r="C2" s="4" t="str">
        <f>IF('データ入力シート－２'!C6="","",'データ入力シート－２'!C6)</f>
        <v/>
      </c>
      <c r="D2" s="6" t="str">
        <f>IF('データ入力シート－２'!D6="","",'データ入力シート－２'!D6)</f>
        <v/>
      </c>
      <c r="E2" s="1" t="str">
        <f>IF('データ入力シート－１'!D77="","",'データ入力シート－１'!D77)</f>
        <v/>
      </c>
      <c r="F2" s="1">
        <f>'データ入力シート－１'!D49</f>
        <v>0</v>
      </c>
      <c r="G2" s="9">
        <f>'データ入力シート－１'!$D$48</f>
        <v>0</v>
      </c>
      <c r="H2" s="1" t="str">
        <f>IF('データ入力シート－１'!D92="","",'データ入力シート－１'!D92)</f>
        <v/>
      </c>
      <c r="I2" s="1" t="str">
        <f>IF('データ入力シート－１'!D95="","",'データ入力シート－１'!D95)</f>
        <v/>
      </c>
      <c r="J2" s="1" t="str">
        <f>IF('データ入力シート－１'!D97="","",'データ入力シート－１'!D97)</f>
        <v/>
      </c>
      <c r="K2" s="1" t="str">
        <f>IF('データ入力シート－１'!D99="","",'データ入力シート－１'!D99)</f>
        <v/>
      </c>
      <c r="L2" s="1" t="str">
        <f>IF('データ入力シート－１'!D100="","",'データ入力シート－１'!D100)</f>
        <v/>
      </c>
      <c r="M2" s="1" t="str">
        <f>IF('データ入力シート－１'!D101="","",'データ入力シート－１'!D101)</f>
        <v/>
      </c>
      <c r="N2" s="1" t="str">
        <f>IF('データ入力シート－１'!D102="","",'データ入力シート－１'!D102)</f>
        <v/>
      </c>
      <c r="O2" s="1" t="str">
        <f>IF('データ入力シート－１'!D18="","",'データ入力シート－１'!D18)</f>
        <v/>
      </c>
      <c r="P2" s="1" t="str">
        <f>IF('データ入力シート－１'!D32="","",'データ入力シート－１'!D32)</f>
        <v/>
      </c>
      <c r="Q2" s="1" t="str">
        <f>IF('データ入力シート－１'!D34="","",'データ入力シート－１'!D34)</f>
        <v/>
      </c>
      <c r="R2" s="1" t="str">
        <f>IF('データ入力シート－１'!D20="","",'データ入力シート－１'!D20)</f>
        <v/>
      </c>
      <c r="S2" s="1" t="str">
        <f>IF('データ入力シート－１'!D22="","",'データ入力シート－１'!D22)</f>
        <v/>
      </c>
      <c r="U2" s="10"/>
      <c r="V2" s="10"/>
      <c r="W2" s="10"/>
      <c r="X2" s="10"/>
      <c r="Y2" s="10"/>
      <c r="Z2" s="10"/>
    </row>
    <row r="3" spans="1:26" s="1" customFormat="1" ht="15" customHeight="1">
      <c r="A3" s="2">
        <v>2</v>
      </c>
      <c r="B3" s="3" t="str">
        <f>IF('データ入力シート－２'!B7="","",'データ入力シート－２'!B7)</f>
        <v/>
      </c>
      <c r="C3" s="4" t="str">
        <f>IF('データ入力シート－２'!C7="","",'データ入力シート－２'!C7)</f>
        <v/>
      </c>
      <c r="D3" s="6" t="str">
        <f>IF('データ入力シート－２'!D7="","",'データ入力シート－２'!D7)</f>
        <v/>
      </c>
      <c r="F3" s="1">
        <f>'データ入力シート－１'!D50</f>
        <v>0</v>
      </c>
      <c r="G3" s="9"/>
    </row>
    <row r="4" spans="1:26" s="1" customFormat="1" ht="15" customHeight="1">
      <c r="A4" s="2">
        <v>3</v>
      </c>
      <c r="B4" s="3" t="str">
        <f>IF('データ入力シート－２'!B8="","",'データ入力シート－２'!B8)</f>
        <v/>
      </c>
      <c r="C4" s="4" t="str">
        <f>IF('データ入力シート－２'!C8="","",'データ入力シート－２'!C8)</f>
        <v/>
      </c>
      <c r="D4" s="6" t="str">
        <f>IF('データ入力シート－２'!D8="","",'データ入力シート－２'!D8)</f>
        <v/>
      </c>
      <c r="F4" s="1">
        <f>'データ入力シート－１'!D51</f>
        <v>0</v>
      </c>
      <c r="G4" s="9"/>
    </row>
    <row r="5" spans="1:26" s="1" customFormat="1" ht="15" customHeight="1">
      <c r="A5" s="2">
        <v>4</v>
      </c>
      <c r="B5" s="3" t="str">
        <f>IF('データ入力シート－２'!B9="","",'データ入力シート－２'!B9)</f>
        <v/>
      </c>
      <c r="C5" s="4" t="str">
        <f>IF('データ入力シート－２'!C9="","",'データ入力シート－２'!C9)</f>
        <v/>
      </c>
      <c r="D5" s="6" t="str">
        <f>IF('データ入力シート－２'!D9="","",'データ入力シート－２'!D9)</f>
        <v/>
      </c>
      <c r="F5" s="1">
        <f>'データ入力シート－１'!D52</f>
        <v>0</v>
      </c>
      <c r="G5" s="9"/>
    </row>
    <row r="6" spans="1:26" s="1" customFormat="1" ht="15" customHeight="1">
      <c r="A6" s="2">
        <v>5</v>
      </c>
      <c r="B6" s="3" t="str">
        <f>IF('データ入力シート－２'!B10="","",'データ入力シート－２'!B10)</f>
        <v/>
      </c>
      <c r="C6" s="4" t="str">
        <f>IF('データ入力シート－２'!C10="","",'データ入力シート－２'!C10)</f>
        <v/>
      </c>
      <c r="D6" s="6" t="str">
        <f>IF('データ入力シート－２'!D10="","",'データ入力シート－２'!D10)</f>
        <v/>
      </c>
      <c r="F6" s="1">
        <f>'データ入力シート－１'!D53</f>
        <v>0</v>
      </c>
    </row>
    <row r="7" spans="1:26" s="1" customFormat="1" ht="15" customHeight="1">
      <c r="A7" s="2">
        <v>6</v>
      </c>
      <c r="B7" s="3" t="str">
        <f>IF('データ入力シート－２'!B11="","",'データ入力シート－２'!B11)</f>
        <v/>
      </c>
      <c r="C7" s="4" t="str">
        <f>IF('データ入力シート－２'!C11="","",'データ入力シート－２'!C11)</f>
        <v/>
      </c>
      <c r="D7" s="6" t="str">
        <f>IF('データ入力シート－２'!D11="","",'データ入力シート－２'!D11)</f>
        <v/>
      </c>
      <c r="E7" s="8"/>
      <c r="F7" s="8">
        <f>'データ入力シート－１'!D54</f>
        <v>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26" s="1" customFormat="1" ht="15" customHeight="1">
      <c r="A8" s="2">
        <v>7</v>
      </c>
      <c r="B8" s="3" t="str">
        <f>IF('データ入力シート－２'!B12="","",'データ入力シート－２'!B12)</f>
        <v/>
      </c>
      <c r="C8" s="4" t="str">
        <f>IF('データ入力シート－２'!C12="","",'データ入力シート－２'!C12)</f>
        <v/>
      </c>
      <c r="D8" s="6" t="str">
        <f>IF('データ入力シート－２'!D12="","",'データ入力シート－２'!D12)</f>
        <v/>
      </c>
      <c r="E8" s="8"/>
      <c r="F8" s="8">
        <f>'データ入力シート－１'!D55</f>
        <v>0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26" s="1" customFormat="1" ht="15" customHeight="1">
      <c r="A9" s="2">
        <v>8</v>
      </c>
      <c r="B9" s="3" t="str">
        <f>IF('データ入力シート－２'!B13="","",'データ入力シート－２'!B13)</f>
        <v/>
      </c>
      <c r="C9" s="4" t="str">
        <f>IF('データ入力シート－２'!C13="","",'データ入力シート－２'!C13)</f>
        <v/>
      </c>
      <c r="D9" s="6" t="str">
        <f>IF('データ入力シート－２'!D13="","",'データ入力シート－２'!D13)</f>
        <v/>
      </c>
      <c r="E9" s="8"/>
      <c r="F9" s="8">
        <f>'データ入力シート－１'!D56</f>
        <v>0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26" s="1" customFormat="1" ht="15" customHeight="1">
      <c r="A10" s="2">
        <v>9</v>
      </c>
      <c r="B10" s="3" t="str">
        <f>IF('データ入力シート－２'!B14="","",'データ入力シート－２'!B14)</f>
        <v/>
      </c>
      <c r="C10" s="4" t="str">
        <f>IF('データ入力シート－２'!C14="","",'データ入力シート－２'!C14)</f>
        <v/>
      </c>
      <c r="D10" s="6" t="str">
        <f>IF('データ入力シート－２'!D14="","",'データ入力シート－２'!D14)</f>
        <v/>
      </c>
      <c r="E10" s="8"/>
      <c r="F10" s="8">
        <f>'データ入力シート－１'!D57</f>
        <v>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26" s="1" customFormat="1" ht="15" customHeight="1">
      <c r="A11" s="2">
        <v>10</v>
      </c>
      <c r="B11" s="3" t="str">
        <f>IF('データ入力シート－２'!B15="","",'データ入力シート－２'!B15)</f>
        <v/>
      </c>
      <c r="C11" s="4" t="str">
        <f>IF('データ入力シート－２'!C15="","",'データ入力シート－２'!C15)</f>
        <v/>
      </c>
      <c r="D11" s="6" t="str">
        <f>IF('データ入力シート－２'!D15="","",'データ入力シート－２'!D15)</f>
        <v/>
      </c>
      <c r="E11" s="8"/>
      <c r="F11" s="8">
        <f>'データ入力シート－１'!D58</f>
        <v>0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26" s="1" customFormat="1" ht="15" customHeight="1">
      <c r="A12" s="2">
        <v>11</v>
      </c>
      <c r="B12" s="3" t="str">
        <f>IF('データ入力シート－２'!B16="","",'データ入力シート－２'!B16)</f>
        <v/>
      </c>
      <c r="C12" s="4" t="str">
        <f>IF('データ入力シート－２'!C16="","",'データ入力シート－２'!C16)</f>
        <v/>
      </c>
      <c r="D12" s="6" t="str">
        <f>IF('データ入力シート－２'!D16="","",'データ入力シート－２'!D16)</f>
        <v/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26" s="1" customFormat="1" ht="15" customHeight="1">
      <c r="A13" s="2">
        <v>12</v>
      </c>
      <c r="B13" s="3" t="str">
        <f>IF('データ入力シート－２'!B17="","",'データ入力シート－２'!B17)</f>
        <v/>
      </c>
      <c r="C13" s="4" t="str">
        <f>IF('データ入力シート－２'!C17="","",'データ入力シート－２'!C17)</f>
        <v/>
      </c>
      <c r="D13" s="6" t="str">
        <f>IF('データ入力シート－２'!D17="","",'データ入力シート－２'!D17)</f>
        <v/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26" s="1" customFormat="1" ht="15" customHeight="1">
      <c r="A14" s="2">
        <v>13</v>
      </c>
      <c r="B14" s="3" t="str">
        <f>IF('データ入力シート－２'!B18="","",'データ入力シート－２'!B18)</f>
        <v/>
      </c>
      <c r="C14" s="4" t="str">
        <f>IF('データ入力シート－２'!C18="","",'データ入力シート－２'!C18)</f>
        <v/>
      </c>
      <c r="D14" s="6" t="str">
        <f>IF('データ入力シート－２'!D18="","",'データ入力シート－２'!D18)</f>
        <v/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26" s="1" customFormat="1" ht="15" customHeight="1">
      <c r="A15" s="2">
        <v>14</v>
      </c>
      <c r="B15" s="3" t="str">
        <f>IF('データ入力シート－２'!B19="","",'データ入力シート－２'!B19)</f>
        <v/>
      </c>
      <c r="C15" s="4" t="str">
        <f>IF('データ入力シート－２'!C19="","",'データ入力シート－２'!C19)</f>
        <v/>
      </c>
      <c r="D15" s="6" t="str">
        <f>IF('データ入力シート－２'!D19="","",'データ入力シート－２'!D19)</f>
        <v/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26" s="1" customFormat="1" ht="15" customHeight="1">
      <c r="A16" s="2">
        <v>15</v>
      </c>
      <c r="B16" s="3" t="str">
        <f>IF('データ入力シート－２'!B20="","",'データ入力シート－２'!B20)</f>
        <v/>
      </c>
      <c r="C16" s="4" t="str">
        <f>IF('データ入力シート－２'!C20="","",'データ入力シート－２'!C20)</f>
        <v/>
      </c>
      <c r="D16" s="6" t="str">
        <f>IF('データ入力シート－２'!D20="","",'データ入力シート－２'!D20)</f>
        <v/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s="1" customFormat="1" ht="15" customHeight="1">
      <c r="A17" s="2">
        <v>16</v>
      </c>
      <c r="B17" s="3" t="str">
        <f>IF('データ入力シート－２'!B21="","",'データ入力シート－２'!B21)</f>
        <v/>
      </c>
      <c r="C17" s="4" t="str">
        <f>IF('データ入力シート－２'!C21="","",'データ入力シート－２'!C21)</f>
        <v/>
      </c>
      <c r="D17" s="6" t="str">
        <f>IF('データ入力シート－２'!D21="","",'データ入力シート－２'!D21)</f>
        <v/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s="1" customFormat="1" ht="15" customHeight="1">
      <c r="A18" s="2">
        <v>17</v>
      </c>
      <c r="B18" s="3" t="str">
        <f>IF('データ入力シート－２'!B22="","",'データ入力シート－２'!B22)</f>
        <v/>
      </c>
      <c r="C18" s="4" t="str">
        <f>IF('データ入力シート－２'!C22="","",'データ入力シート－２'!C22)</f>
        <v/>
      </c>
      <c r="D18" s="6" t="str">
        <f>IF('データ入力シート－２'!D22="","",'データ入力シート－２'!D22)</f>
        <v/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s="1" customFormat="1" ht="15" customHeight="1">
      <c r="A19" s="2">
        <v>18</v>
      </c>
      <c r="B19" s="3" t="str">
        <f>IF('データ入力シート－２'!B23="","",'データ入力シート－２'!B23)</f>
        <v/>
      </c>
      <c r="C19" s="4" t="str">
        <f>IF('データ入力シート－２'!C23="","",'データ入力シート－２'!C23)</f>
        <v/>
      </c>
      <c r="D19" s="6" t="str">
        <f>IF('データ入力シート－２'!D23="","",'データ入力シート－２'!D23)</f>
        <v/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s="1" customFormat="1" ht="15" customHeight="1">
      <c r="A20" s="2">
        <v>19</v>
      </c>
      <c r="B20" s="3" t="str">
        <f>IF('データ入力シート－２'!B24="","",'データ入力シート－２'!B24)</f>
        <v/>
      </c>
      <c r="C20" s="4" t="str">
        <f>IF('データ入力シート－２'!C24="","",'データ入力シート－２'!C24)</f>
        <v/>
      </c>
      <c r="D20" s="6" t="str">
        <f>IF('データ入力シート－２'!D24="","",'データ入力シート－２'!D24)</f>
        <v/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1" customFormat="1" ht="15" customHeight="1">
      <c r="A21" s="2">
        <v>20</v>
      </c>
      <c r="B21" s="3" t="str">
        <f>IF('データ入力シート－２'!B25="","",'データ入力シート－２'!B25)</f>
        <v/>
      </c>
      <c r="C21" s="4" t="str">
        <f>IF('データ入力シート－２'!C25="","",'データ入力シート－２'!C25)</f>
        <v/>
      </c>
      <c r="D21" s="6" t="str">
        <f>IF('データ入力シート－２'!D25="","",'データ入力シート－２'!D25)</f>
        <v/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s="1" customFormat="1" ht="15" customHeight="1">
      <c r="A22" s="2">
        <v>21</v>
      </c>
      <c r="B22" s="3" t="str">
        <f>IF('データ入力シート－２'!B26="","",'データ入力シート－２'!B26)</f>
        <v/>
      </c>
      <c r="C22" s="4" t="str">
        <f>IF('データ入力シート－２'!C26="","",'データ入力シート－２'!C26)</f>
        <v/>
      </c>
      <c r="D22" s="6" t="str">
        <f>IF('データ入力シート－２'!D26="","",'データ入力シート－２'!D26)</f>
        <v/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s="1" customFormat="1" ht="15" customHeight="1">
      <c r="A23" s="2">
        <v>22</v>
      </c>
      <c r="B23" s="3" t="str">
        <f>IF('データ入力シート－２'!B27="","",'データ入力シート－２'!B27)</f>
        <v/>
      </c>
      <c r="C23" s="4" t="str">
        <f>IF('データ入力シート－２'!C27="","",'データ入力シート－２'!C27)</f>
        <v/>
      </c>
      <c r="D23" s="6" t="str">
        <f>IF('データ入力シート－２'!D27="","",'データ入力シート－２'!D27)</f>
        <v/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s="1" customFormat="1" ht="15" customHeight="1">
      <c r="A24" s="2">
        <v>23</v>
      </c>
      <c r="B24" s="3" t="str">
        <f>IF('データ入力シート－２'!B28="","",'データ入力シート－２'!B28)</f>
        <v/>
      </c>
      <c r="C24" s="4" t="str">
        <f>IF('データ入力シート－２'!C28="","",'データ入力シート－２'!C28)</f>
        <v/>
      </c>
      <c r="D24" s="6" t="str">
        <f>IF('データ入力シート－２'!D28="","",'データ入力シート－２'!D28)</f>
        <v/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s="1" customFormat="1" ht="15" customHeight="1">
      <c r="A25" s="2">
        <v>24</v>
      </c>
      <c r="B25" s="3" t="str">
        <f>IF('データ入力シート－２'!B29="","",'データ入力シート－２'!B29)</f>
        <v/>
      </c>
      <c r="C25" s="4" t="str">
        <f>IF('データ入力シート－２'!C29="","",'データ入力シート－２'!C29)</f>
        <v/>
      </c>
      <c r="D25" s="6" t="str">
        <f>IF('データ入力シート－２'!D29="","",'データ入力シート－２'!D29)</f>
        <v/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s="1" customFormat="1" ht="15" customHeight="1">
      <c r="A26" s="2">
        <v>25</v>
      </c>
      <c r="B26" s="3" t="str">
        <f>IF('データ入力シート－２'!B30="","",'データ入力シート－２'!B30)</f>
        <v/>
      </c>
      <c r="C26" s="4" t="str">
        <f>IF('データ入力シート－２'!C30="","",'データ入力シート－２'!C30)</f>
        <v/>
      </c>
      <c r="D26" s="6" t="str">
        <f>IF('データ入力シート－２'!D30="","",'データ入力シート－２'!D30)</f>
        <v/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s="1" customFormat="1" ht="15" customHeight="1">
      <c r="A27" s="2">
        <v>26</v>
      </c>
      <c r="B27" s="3" t="str">
        <f>IF('データ入力シート－２'!B31="","",'データ入力シート－２'!B31)</f>
        <v/>
      </c>
      <c r="C27" s="4" t="str">
        <f>IF('データ入力シート－２'!C31="","",'データ入力シート－２'!C31)</f>
        <v/>
      </c>
      <c r="D27" s="6" t="str">
        <f>IF('データ入力シート－２'!D31="","",'データ入力シート－２'!D31)</f>
        <v/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s="1" customFormat="1" ht="15" customHeight="1">
      <c r="A28" s="2">
        <v>27</v>
      </c>
      <c r="B28" s="3" t="str">
        <f>IF('データ入力シート－２'!B32="","",'データ入力シート－２'!B32)</f>
        <v/>
      </c>
      <c r="C28" s="4" t="str">
        <f>IF('データ入力シート－２'!C32="","",'データ入力シート－２'!C32)</f>
        <v/>
      </c>
      <c r="D28" s="6" t="str">
        <f>IF('データ入力シート－２'!D32="","",'データ入力シート－２'!D32)</f>
        <v/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1" customFormat="1" ht="15" customHeight="1">
      <c r="A29" s="2">
        <v>28</v>
      </c>
      <c r="B29" s="3" t="str">
        <f>IF('データ入力シート－２'!B33="","",'データ入力シート－２'!B33)</f>
        <v/>
      </c>
      <c r="C29" s="4" t="str">
        <f>IF('データ入力シート－２'!C33="","",'データ入力シート－２'!C33)</f>
        <v/>
      </c>
      <c r="D29" s="6" t="str">
        <f>IF('データ入力シート－２'!D33="","",'データ入力シート－２'!D33)</f>
        <v/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s="1" customFormat="1" ht="15" customHeight="1">
      <c r="A30" s="2">
        <v>29</v>
      </c>
      <c r="B30" s="3" t="str">
        <f>IF('データ入力シート－２'!B34="","",'データ入力シート－２'!B34)</f>
        <v/>
      </c>
      <c r="C30" s="4" t="str">
        <f>IF('データ入力シート－２'!C34="","",'データ入力シート－２'!C34)</f>
        <v/>
      </c>
      <c r="D30" s="6" t="str">
        <f>IF('データ入力シート－２'!D34="","",'データ入力シート－２'!D34)</f>
        <v/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s="1" customFormat="1" ht="15" customHeight="1">
      <c r="A31" s="2">
        <v>30</v>
      </c>
      <c r="B31" s="3" t="str">
        <f>IF('データ入力シート－２'!B35="","",'データ入力シート－２'!B35)</f>
        <v/>
      </c>
      <c r="C31" s="4" t="str">
        <f>IF('データ入力シート－２'!C35="","",'データ入力シート－２'!C35)</f>
        <v/>
      </c>
      <c r="D31" s="6" t="str">
        <f>IF('データ入力シート－２'!D35="","",'データ入力シート－２'!D35)</f>
        <v/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s="1" customFormat="1" ht="15" customHeight="1">
      <c r="A32" s="2">
        <v>31</v>
      </c>
      <c r="B32" s="3" t="str">
        <f>IF('データ入力シート－２'!B36="","",'データ入力シート－２'!B36)</f>
        <v/>
      </c>
      <c r="C32" s="4" t="str">
        <f>IF('データ入力シート－２'!C36="","",'データ入力シート－２'!C36)</f>
        <v/>
      </c>
      <c r="D32" s="6" t="str">
        <f>IF('データ入力シート－２'!D36="","",'データ入力シート－２'!D36)</f>
        <v/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s="1" customFormat="1" ht="15" customHeight="1">
      <c r="A33" s="2">
        <v>32</v>
      </c>
      <c r="B33" s="3" t="str">
        <f>IF('データ入力シート－２'!B37="","",'データ入力シート－２'!B37)</f>
        <v/>
      </c>
      <c r="C33" s="4" t="str">
        <f>IF('データ入力シート－２'!C37="","",'データ入力シート－２'!C37)</f>
        <v/>
      </c>
      <c r="D33" s="6" t="str">
        <f>IF('データ入力シート－２'!D37="","",'データ入力シート－２'!D37)</f>
        <v/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s="1" customFormat="1" ht="15" customHeight="1">
      <c r="A34" s="2">
        <v>33</v>
      </c>
      <c r="B34" s="3" t="str">
        <f>IF('データ入力シート－２'!B38="","",'データ入力シート－２'!B38)</f>
        <v/>
      </c>
      <c r="C34" s="4" t="str">
        <f>IF('データ入力シート－２'!C38="","",'データ入力シート－２'!C38)</f>
        <v/>
      </c>
      <c r="D34" s="6" t="str">
        <f>IF('データ入力シート－２'!D38="","",'データ入力シート－２'!D38)</f>
        <v/>
      </c>
    </row>
    <row r="35" spans="1:19" s="1" customFormat="1" ht="15" customHeight="1">
      <c r="A35" s="2">
        <v>34</v>
      </c>
      <c r="B35" s="3" t="str">
        <f>IF('データ入力シート－２'!B39="","",'データ入力シート－２'!B39)</f>
        <v/>
      </c>
      <c r="C35" s="4" t="str">
        <f>IF('データ入力シート－２'!C39="","",'データ入力シート－２'!C39)</f>
        <v/>
      </c>
      <c r="D35" s="6" t="str">
        <f>IF('データ入力シート－２'!D39="","",'データ入力シート－２'!D39)</f>
        <v/>
      </c>
    </row>
    <row r="36" spans="1:19" s="1" customFormat="1" ht="15" customHeight="1">
      <c r="A36" s="2">
        <v>35</v>
      </c>
      <c r="B36" s="3" t="str">
        <f>IF('データ入力シート－２'!B40="","",'データ入力シート－２'!B40)</f>
        <v/>
      </c>
      <c r="C36" s="4" t="str">
        <f>IF('データ入力シート－２'!C40="","",'データ入力シート－２'!C40)</f>
        <v/>
      </c>
      <c r="D36" s="6" t="str">
        <f>IF('データ入力シート－２'!D40="","",'データ入力シート－２'!D40)</f>
        <v/>
      </c>
    </row>
    <row r="37" spans="1:19" s="1" customFormat="1" ht="15" customHeight="1">
      <c r="A37" s="2">
        <v>36</v>
      </c>
      <c r="B37" s="3" t="str">
        <f>IF('データ入力シート－２'!B41="","",'データ入力シート－２'!B41)</f>
        <v/>
      </c>
      <c r="C37" s="4" t="str">
        <f>IF('データ入力シート－２'!C41="","",'データ入力シート－２'!C41)</f>
        <v/>
      </c>
      <c r="D37" s="6" t="str">
        <f>IF('データ入力シート－２'!D41="","",'データ入力シート－２'!D41)</f>
        <v/>
      </c>
    </row>
    <row r="38" spans="1:19" s="1" customFormat="1" ht="15" customHeight="1">
      <c r="A38" s="2">
        <v>37</v>
      </c>
      <c r="B38" s="3" t="str">
        <f>IF('データ入力シート－２'!B42="","",'データ入力シート－２'!B42)</f>
        <v/>
      </c>
      <c r="C38" s="4" t="str">
        <f>IF('データ入力シート－２'!C42="","",'データ入力シート－２'!C42)</f>
        <v/>
      </c>
      <c r="D38" s="6" t="str">
        <f>IF('データ入力シート－２'!D42="","",'データ入力シート－２'!D42)</f>
        <v/>
      </c>
    </row>
    <row r="39" spans="1:19" s="1" customFormat="1" ht="15" customHeight="1">
      <c r="A39" s="2">
        <v>38</v>
      </c>
      <c r="B39" s="3" t="str">
        <f>IF('データ入力シート－２'!B43="","",'データ入力シート－２'!B43)</f>
        <v/>
      </c>
      <c r="C39" s="4" t="str">
        <f>IF('データ入力シート－２'!C43="","",'データ入力シート－２'!C43)</f>
        <v/>
      </c>
      <c r="D39" s="6" t="str">
        <f>IF('データ入力シート－２'!D43="","",'データ入力シート－２'!D43)</f>
        <v/>
      </c>
    </row>
    <row r="40" spans="1:19" s="1" customFormat="1" ht="15" customHeight="1">
      <c r="A40" s="2">
        <v>39</v>
      </c>
      <c r="B40" s="3" t="str">
        <f>IF('データ入力シート－２'!B44="","",'データ入力シート－２'!B44)</f>
        <v/>
      </c>
      <c r="C40" s="4" t="str">
        <f>IF('データ入力シート－２'!C44="","",'データ入力シート－２'!C44)</f>
        <v/>
      </c>
      <c r="D40" s="6" t="str">
        <f>IF('データ入力シート－２'!D44="","",'データ入力シート－２'!D44)</f>
        <v/>
      </c>
    </row>
    <row r="41" spans="1:19" s="1" customFormat="1" ht="15" customHeight="1">
      <c r="A41" s="2">
        <v>40</v>
      </c>
      <c r="B41" s="3" t="str">
        <f>IF('データ入力シート－２'!B45="","",'データ入力シート－２'!B45)</f>
        <v/>
      </c>
      <c r="C41" s="4" t="str">
        <f>IF('データ入力シート－２'!C45="","",'データ入力シート－２'!C45)</f>
        <v/>
      </c>
      <c r="D41" s="6" t="str">
        <f>IF('データ入力シート－２'!D45="","",'データ入力シート－２'!D45)</f>
        <v/>
      </c>
    </row>
    <row r="42" spans="1:19" s="1" customFormat="1" ht="15" customHeight="1">
      <c r="A42" s="2">
        <v>41</v>
      </c>
      <c r="B42" s="3" t="str">
        <f>IF('データ入力シート－２'!B46="","",'データ入力シート－２'!B46)</f>
        <v/>
      </c>
      <c r="C42" s="4" t="str">
        <f>IF('データ入力シート－２'!C46="","",'データ入力シート－２'!C46)</f>
        <v/>
      </c>
      <c r="D42" s="6" t="str">
        <f>IF('データ入力シート－２'!D46="","",'データ入力シート－２'!D46)</f>
        <v/>
      </c>
    </row>
    <row r="43" spans="1:19" s="1" customFormat="1" ht="15" customHeight="1">
      <c r="A43" s="2">
        <v>42</v>
      </c>
      <c r="B43" s="3" t="str">
        <f>IF('データ入力シート－２'!B47="","",'データ入力シート－２'!B47)</f>
        <v/>
      </c>
      <c r="C43" s="4" t="str">
        <f>IF('データ入力シート－２'!C47="","",'データ入力シート－２'!C47)</f>
        <v/>
      </c>
      <c r="D43" s="6" t="str">
        <f>IF('データ入力シート－２'!D47="","",'データ入力シート－２'!D47)</f>
        <v/>
      </c>
    </row>
    <row r="44" spans="1:19" s="1" customFormat="1" ht="15" customHeight="1">
      <c r="A44" s="2">
        <v>43</v>
      </c>
      <c r="B44" s="3" t="str">
        <f>IF('データ入力シート－２'!B48="","",'データ入力シート－２'!B48)</f>
        <v/>
      </c>
      <c r="C44" s="4" t="str">
        <f>IF('データ入力シート－２'!C48="","",'データ入力シート－２'!C48)</f>
        <v/>
      </c>
      <c r="D44" s="6" t="str">
        <f>IF('データ入力シート－２'!D48="","",'データ入力シート－２'!D48)</f>
        <v/>
      </c>
    </row>
    <row r="45" spans="1:19" s="1" customFormat="1" ht="15" customHeight="1">
      <c r="A45" s="2">
        <v>44</v>
      </c>
      <c r="B45" s="3" t="str">
        <f>IF('データ入力シート－２'!B49="","",'データ入力シート－２'!B49)</f>
        <v/>
      </c>
      <c r="C45" s="4" t="str">
        <f>IF('データ入力シート－２'!C49="","",'データ入力シート－２'!C49)</f>
        <v/>
      </c>
      <c r="D45" s="6" t="str">
        <f>IF('データ入力シート－２'!D49="","",'データ入力シート－２'!D49)</f>
        <v/>
      </c>
    </row>
    <row r="46" spans="1:19" s="1" customFormat="1" ht="15" customHeight="1">
      <c r="A46" s="2">
        <v>45</v>
      </c>
      <c r="B46" s="3" t="str">
        <f>IF('データ入力シート－２'!B50="","",'データ入力シート－２'!B50)</f>
        <v/>
      </c>
      <c r="C46" s="4" t="str">
        <f>IF('データ入力シート－２'!C50="","",'データ入力シート－２'!C50)</f>
        <v/>
      </c>
      <c r="D46" s="6" t="str">
        <f>IF('データ入力シート－２'!D50="","",'データ入力シート－２'!D50)</f>
        <v/>
      </c>
    </row>
    <row r="47" spans="1:19" s="1" customFormat="1" ht="15" customHeight="1">
      <c r="A47" s="2">
        <v>46</v>
      </c>
      <c r="B47" s="3" t="str">
        <f>IF('データ入力シート－２'!B51="","",'データ入力シート－２'!B51)</f>
        <v/>
      </c>
      <c r="C47" s="4" t="str">
        <f>IF('データ入力シート－２'!C51="","",'データ入力シート－２'!C51)</f>
        <v/>
      </c>
      <c r="D47" s="6" t="str">
        <f>IF('データ入力シート－２'!D51="","",'データ入力シート－２'!D51)</f>
        <v/>
      </c>
    </row>
    <row r="48" spans="1:19" s="1" customFormat="1" ht="15" customHeight="1">
      <c r="A48" s="2">
        <v>47</v>
      </c>
      <c r="B48" s="3" t="str">
        <f>IF('データ入力シート－２'!B52="","",'データ入力シート－２'!B52)</f>
        <v/>
      </c>
      <c r="C48" s="4" t="str">
        <f>IF('データ入力シート－２'!C52="","",'データ入力シート－２'!C52)</f>
        <v/>
      </c>
      <c r="D48" s="6" t="str">
        <f>IF('データ入力シート－２'!D52="","",'データ入力シート－２'!D52)</f>
        <v/>
      </c>
    </row>
    <row r="49" spans="1:19" s="1" customFormat="1" ht="15" customHeight="1">
      <c r="A49" s="2">
        <v>48</v>
      </c>
      <c r="B49" s="3" t="str">
        <f>IF('データ入力シート－２'!B53="","",'データ入力シート－２'!B53)</f>
        <v/>
      </c>
      <c r="C49" s="4" t="str">
        <f>IF('データ入力シート－２'!C53="","",'データ入力シート－２'!C53)</f>
        <v/>
      </c>
      <c r="D49" s="6" t="str">
        <f>IF('データ入力シート－２'!D53="","",'データ入力シート－２'!D53)</f>
        <v/>
      </c>
    </row>
    <row r="50" spans="1:19" s="1" customFormat="1" ht="15" customHeight="1">
      <c r="A50" s="2">
        <v>49</v>
      </c>
      <c r="B50" s="3" t="str">
        <f>IF('データ入力シート－２'!B54="","",'データ入力シート－２'!B54)</f>
        <v/>
      </c>
      <c r="C50" s="4" t="str">
        <f>IF('データ入力シート－２'!C54="","",'データ入力シート－２'!C54)</f>
        <v/>
      </c>
      <c r="D50" s="6" t="str">
        <f>IF('データ入力シート－２'!D54="","",'データ入力シート－２'!D54)</f>
        <v/>
      </c>
    </row>
    <row r="51" spans="1:19" s="1" customFormat="1" ht="15" customHeight="1">
      <c r="A51" s="2">
        <v>50</v>
      </c>
      <c r="B51" s="3" t="str">
        <f>IF('データ入力シート－２'!B55="","",'データ入力シート－２'!B55)</f>
        <v/>
      </c>
      <c r="C51" s="4" t="str">
        <f>IF('データ入力シート－２'!C55="","",'データ入力シート－２'!C55)</f>
        <v/>
      </c>
      <c r="D51" s="6" t="str">
        <f>IF('データ入力シート－２'!D55="","",'データ入力シート－２'!D55)</f>
        <v/>
      </c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s="1" customFormat="1" ht="15" customHeight="1">
      <c r="A52" s="2">
        <v>51</v>
      </c>
      <c r="B52" s="3" t="str">
        <f>IF('データ入力シート－２'!B56="","",'データ入力シート－２'!B56)</f>
        <v/>
      </c>
      <c r="C52" s="4" t="str">
        <f>IF('データ入力シート－２'!C56="","",'データ入力シート－２'!C56)</f>
        <v/>
      </c>
      <c r="D52" s="6" t="str">
        <f>IF('データ入力シート－２'!D56="","",'データ入力シート－２'!D56)</f>
        <v/>
      </c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 s="1" customFormat="1" ht="15" customHeight="1">
      <c r="A53" s="2">
        <v>52</v>
      </c>
      <c r="B53" s="3" t="str">
        <f>IF('データ入力シート－２'!B57="","",'データ入力シート－２'!B57)</f>
        <v/>
      </c>
      <c r="C53" s="4" t="str">
        <f>IF('データ入力シート－２'!C57="","",'データ入力シート－２'!C57)</f>
        <v/>
      </c>
      <c r="D53" s="6" t="str">
        <f>IF('データ入力シート－２'!D57="","",'データ入力シート－２'!D57)</f>
        <v/>
      </c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s="1" customFormat="1" ht="15" customHeight="1">
      <c r="A54" s="2">
        <v>53</v>
      </c>
      <c r="B54" s="3" t="str">
        <f>IF('データ入力シート－２'!B58="","",'データ入力シート－２'!B58)</f>
        <v/>
      </c>
      <c r="C54" s="4" t="str">
        <f>IF('データ入力シート－２'!C58="","",'データ入力シート－２'!C58)</f>
        <v/>
      </c>
      <c r="D54" s="6" t="str">
        <f>IF('データ入力シート－２'!D58="","",'データ入力シート－２'!D58)</f>
        <v/>
      </c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s="1" customFormat="1" ht="15" customHeight="1">
      <c r="A55" s="2">
        <v>54</v>
      </c>
      <c r="B55" s="3" t="str">
        <f>IF('データ入力シート－２'!B59="","",'データ入力シート－２'!B59)</f>
        <v/>
      </c>
      <c r="C55" s="4" t="str">
        <f>IF('データ入力シート－２'!C59="","",'データ入力シート－２'!C59)</f>
        <v/>
      </c>
      <c r="D55" s="6" t="str">
        <f>IF('データ入力シート－２'!D59="","",'データ入力シート－２'!D59)</f>
        <v/>
      </c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 s="1" customFormat="1" ht="15" customHeight="1">
      <c r="A56" s="2">
        <v>55</v>
      </c>
      <c r="B56" s="3" t="str">
        <f>IF('データ入力シート－２'!B60="","",'データ入力シート－２'!B60)</f>
        <v/>
      </c>
      <c r="C56" s="4" t="str">
        <f>IF('データ入力シート－２'!C60="","",'データ入力シート－２'!C60)</f>
        <v/>
      </c>
      <c r="D56" s="6" t="str">
        <f>IF('データ入力シート－２'!D60="","",'データ入力シート－２'!D60)</f>
        <v/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 s="1" customFormat="1" ht="15" customHeight="1">
      <c r="A57" s="2">
        <v>56</v>
      </c>
      <c r="B57" s="3" t="str">
        <f>IF('データ入力シート－２'!B61="","",'データ入力シート－２'!B61)</f>
        <v/>
      </c>
      <c r="C57" s="4" t="str">
        <f>IF('データ入力シート－２'!C61="","",'データ入力シート－２'!C61)</f>
        <v/>
      </c>
      <c r="D57" s="6" t="str">
        <f>IF('データ入力シート－２'!D61="","",'データ入力シート－２'!D61)</f>
        <v/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s="1" customFormat="1" ht="15" customHeight="1">
      <c r="A58" s="2">
        <v>57</v>
      </c>
      <c r="B58" s="3" t="str">
        <f>IF('データ入力シート－２'!B62="","",'データ入力シート－２'!B62)</f>
        <v/>
      </c>
      <c r="C58" s="4" t="str">
        <f>IF('データ入力シート－２'!C62="","",'データ入力シート－２'!C62)</f>
        <v/>
      </c>
      <c r="D58" s="6" t="str">
        <f>IF('データ入力シート－２'!D62="","",'データ入力シート－２'!D62)</f>
        <v/>
      </c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 s="1" customFormat="1" ht="15" customHeight="1">
      <c r="A59" s="2">
        <v>58</v>
      </c>
      <c r="B59" s="3" t="str">
        <f>IF('データ入力シート－２'!B63="","",'データ入力シート－２'!B63)</f>
        <v/>
      </c>
      <c r="C59" s="4" t="str">
        <f>IF('データ入力シート－２'!C63="","",'データ入力シート－２'!C63)</f>
        <v/>
      </c>
      <c r="D59" s="6" t="str">
        <f>IF('データ入力シート－２'!D63="","",'データ入力シート－２'!D63)</f>
        <v/>
      </c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 s="1" customFormat="1" ht="15" customHeight="1">
      <c r="A60" s="2">
        <v>59</v>
      </c>
      <c r="B60" s="3" t="str">
        <f>IF('データ入力シート－２'!B64="","",'データ入力シート－２'!B64)</f>
        <v/>
      </c>
      <c r="C60" s="4" t="str">
        <f>IF('データ入力シート－２'!C64="","",'データ入力シート－２'!C64)</f>
        <v/>
      </c>
      <c r="D60" s="6" t="str">
        <f>IF('データ入力シート－２'!D64="","",'データ入力シート－２'!D64)</f>
        <v/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s="1" customFormat="1" ht="15" customHeight="1">
      <c r="A61" s="2">
        <v>60</v>
      </c>
      <c r="B61" s="3" t="str">
        <f>IF('データ入力シート－２'!B65="","",'データ入力シート－２'!B65)</f>
        <v/>
      </c>
      <c r="C61" s="4" t="str">
        <f>IF('データ入力シート－２'!C65="","",'データ入力シート－２'!C65)</f>
        <v/>
      </c>
      <c r="D61" s="6" t="str">
        <f>IF('データ入力シート－２'!D65="","",'データ入力シート－２'!D65)</f>
        <v/>
      </c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 s="1" customFormat="1" ht="15" customHeight="1">
      <c r="A62" s="2">
        <v>61</v>
      </c>
      <c r="B62" s="3" t="str">
        <f>IF('データ入力シート－２'!B66="","",'データ入力シート－２'!B66)</f>
        <v/>
      </c>
      <c r="C62" s="4" t="str">
        <f>IF('データ入力シート－２'!C66="","",'データ入力シート－２'!C66)</f>
        <v/>
      </c>
      <c r="D62" s="6" t="str">
        <f>IF('データ入力シート－２'!D66="","",'データ入力シート－２'!D66)</f>
        <v/>
      </c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s="1" customFormat="1" ht="15" customHeight="1">
      <c r="A63" s="2">
        <v>62</v>
      </c>
      <c r="B63" s="3" t="str">
        <f>IF('データ入力シート－２'!B67="","",'データ入力シート－２'!B67)</f>
        <v/>
      </c>
      <c r="C63" s="4" t="str">
        <f>IF('データ入力シート－２'!C67="","",'データ入力シート－２'!C67)</f>
        <v/>
      </c>
      <c r="D63" s="6" t="str">
        <f>IF('データ入力シート－２'!D67="","",'データ入力シート－２'!D67)</f>
        <v/>
      </c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s="1" customFormat="1" ht="15" customHeight="1">
      <c r="A64" s="2">
        <v>63</v>
      </c>
      <c r="B64" s="3" t="str">
        <f>IF('データ入力シート－２'!B68="","",'データ入力シート－２'!B68)</f>
        <v/>
      </c>
      <c r="C64" s="4" t="str">
        <f>IF('データ入力シート－２'!C68="","",'データ入力シート－２'!C68)</f>
        <v/>
      </c>
      <c r="D64" s="6" t="str">
        <f>IF('データ入力シート－２'!D68="","",'データ入力シート－２'!D68)</f>
        <v/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 s="1" customFormat="1" ht="15" customHeight="1">
      <c r="A65" s="2">
        <v>64</v>
      </c>
      <c r="B65" s="3" t="str">
        <f>IF('データ入力シート－２'!B69="","",'データ入力シート－２'!B69)</f>
        <v/>
      </c>
      <c r="C65" s="4" t="str">
        <f>IF('データ入力シート－２'!C69="","",'データ入力シート－２'!C69)</f>
        <v/>
      </c>
      <c r="D65" s="6" t="str">
        <f>IF('データ入力シート－２'!D69="","",'データ入力シート－２'!D69)</f>
        <v/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 s="1" customFormat="1" ht="15" customHeight="1">
      <c r="A66" s="2">
        <v>65</v>
      </c>
      <c r="B66" s="3" t="str">
        <f>IF('データ入力シート－２'!B70="","",'データ入力シート－２'!B70)</f>
        <v/>
      </c>
      <c r="C66" s="4" t="str">
        <f>IF('データ入力シート－２'!C70="","",'データ入力シート－２'!C70)</f>
        <v/>
      </c>
      <c r="D66" s="6" t="str">
        <f>IF('データ入力シート－２'!D70="","",'データ入力シート－２'!D70)</f>
        <v/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 s="1" customFormat="1" ht="15" customHeight="1">
      <c r="A67" s="2">
        <v>66</v>
      </c>
      <c r="B67" s="3" t="str">
        <f>IF('データ入力シート－２'!B71="","",'データ入力シート－２'!B71)</f>
        <v/>
      </c>
      <c r="C67" s="4" t="str">
        <f>IF('データ入力シート－２'!C71="","",'データ入力シート－２'!C71)</f>
        <v/>
      </c>
      <c r="D67" s="6" t="str">
        <f>IF('データ入力シート－２'!D71="","",'データ入力シート－２'!D71)</f>
        <v/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 s="1" customFormat="1" ht="15" customHeight="1">
      <c r="A68" s="2">
        <v>67</v>
      </c>
      <c r="B68" s="3" t="str">
        <f>IF('データ入力シート－２'!B72="","",'データ入力シート－２'!B72)</f>
        <v/>
      </c>
      <c r="C68" s="4" t="str">
        <f>IF('データ入力シート－２'!C72="","",'データ入力シート－２'!C72)</f>
        <v/>
      </c>
      <c r="D68" s="6" t="str">
        <f>IF('データ入力シート－２'!D72="","",'データ入力シート－２'!D72)</f>
        <v/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 s="1" customFormat="1" ht="15" customHeight="1">
      <c r="A69" s="2">
        <v>68</v>
      </c>
      <c r="B69" s="3" t="str">
        <f>IF('データ入力シート－２'!B73="","",'データ入力シート－２'!B73)</f>
        <v/>
      </c>
      <c r="C69" s="4" t="str">
        <f>IF('データ入力シート－２'!C73="","",'データ入力シート－２'!C73)</f>
        <v/>
      </c>
      <c r="D69" s="6" t="str">
        <f>IF('データ入力シート－２'!D73="","",'データ入力シート－２'!D73)</f>
        <v/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 s="1" customFormat="1" ht="15" customHeight="1">
      <c r="A70" s="2">
        <v>69</v>
      </c>
      <c r="B70" s="3" t="str">
        <f>IF('データ入力シート－２'!B74="","",'データ入力シート－２'!B74)</f>
        <v/>
      </c>
      <c r="C70" s="4" t="str">
        <f>IF('データ入力シート－２'!C74="","",'データ入力シート－２'!C74)</f>
        <v/>
      </c>
      <c r="D70" s="6" t="str">
        <f>IF('データ入力シート－２'!D74="","",'データ入力シート－２'!D74)</f>
        <v/>
      </c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 s="1" customFormat="1" ht="15" customHeight="1">
      <c r="A71" s="2">
        <v>70</v>
      </c>
      <c r="B71" s="3" t="str">
        <f>IF('データ入力シート－２'!B75="","",'データ入力シート－２'!B75)</f>
        <v/>
      </c>
      <c r="C71" s="4" t="str">
        <f>IF('データ入力シート－２'!C75="","",'データ入力シート－２'!C75)</f>
        <v/>
      </c>
      <c r="D71" s="6" t="str">
        <f>IF('データ入力シート－２'!D75="","",'データ入力シート－２'!D75)</f>
        <v/>
      </c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1:19" ht="15" customHeight="1">
      <c r="A72" s="2">
        <v>71</v>
      </c>
      <c r="B72" s="3" t="str">
        <f>IF('データ入力シート－２'!B76="","",'データ入力シート－２'!B76)</f>
        <v/>
      </c>
      <c r="C72" s="4" t="str">
        <f>IF('データ入力シート－２'!C76="","",'データ入力シート－２'!C76)</f>
        <v/>
      </c>
      <c r="D72" s="6" t="str">
        <f>IF('データ入力シート－２'!D76="","",'データ入力シート－２'!D76)</f>
        <v/>
      </c>
    </row>
    <row r="73" spans="1:19" ht="15" customHeight="1">
      <c r="A73" s="2">
        <v>72</v>
      </c>
      <c r="B73" s="3" t="str">
        <f>IF('データ入力シート－２'!B77="","",'データ入力シート－２'!B77)</f>
        <v/>
      </c>
      <c r="C73" s="4" t="str">
        <f>IF('データ入力シート－２'!C77="","",'データ入力シート－２'!C77)</f>
        <v/>
      </c>
      <c r="D73" s="6" t="str">
        <f>IF('データ入力シート－２'!D77="","",'データ入力シート－２'!D77)</f>
        <v/>
      </c>
    </row>
    <row r="74" spans="1:19" ht="15" customHeight="1">
      <c r="A74" s="2">
        <v>73</v>
      </c>
      <c r="B74" s="3" t="str">
        <f>IF('データ入力シート－２'!B78="","",'データ入力シート－２'!B78)</f>
        <v/>
      </c>
      <c r="C74" s="4" t="str">
        <f>IF('データ入力シート－２'!C78="","",'データ入力シート－２'!C78)</f>
        <v/>
      </c>
      <c r="D74" s="6" t="str">
        <f>IF('データ入力シート－２'!D78="","",'データ入力シート－２'!D78)</f>
        <v/>
      </c>
    </row>
    <row r="75" spans="1:19" ht="15" customHeight="1">
      <c r="A75" s="2">
        <v>74</v>
      </c>
      <c r="B75" s="3" t="str">
        <f>IF('データ入力シート－２'!B79="","",'データ入力シート－２'!B79)</f>
        <v/>
      </c>
      <c r="C75" s="4" t="str">
        <f>IF('データ入力シート－２'!C79="","",'データ入力シート－２'!C79)</f>
        <v/>
      </c>
      <c r="D75" s="6" t="str">
        <f>IF('データ入力シート－２'!D79="","",'データ入力シート－２'!D79)</f>
        <v/>
      </c>
    </row>
    <row r="76" spans="1:19" ht="15" customHeight="1">
      <c r="A76" s="2">
        <v>75</v>
      </c>
      <c r="B76" s="3" t="str">
        <f>IF('データ入力シート－２'!B80="","",'データ入力シート－２'!B80)</f>
        <v/>
      </c>
      <c r="C76" s="4" t="str">
        <f>IF('データ入力シート－２'!C80="","",'データ入力シート－２'!C80)</f>
        <v/>
      </c>
      <c r="D76" s="6" t="str">
        <f>IF('データ入力シート－２'!D80="","",'データ入力シート－２'!D80)</f>
        <v/>
      </c>
    </row>
    <row r="77" spans="1:19" ht="15" customHeight="1">
      <c r="A77" s="2">
        <v>76</v>
      </c>
      <c r="B77" s="3" t="str">
        <f>IF('データ入力シート－２'!B81="","",'データ入力シート－２'!B81)</f>
        <v/>
      </c>
      <c r="C77" s="4" t="str">
        <f>IF('データ入力シート－２'!C81="","",'データ入力シート－２'!C81)</f>
        <v/>
      </c>
      <c r="D77" s="6" t="str">
        <f>IF('データ入力シート－２'!D81="","",'データ入力シート－２'!D81)</f>
        <v/>
      </c>
    </row>
    <row r="78" spans="1:19" ht="15" customHeight="1">
      <c r="A78" s="2">
        <v>77</v>
      </c>
      <c r="B78" s="3" t="str">
        <f>IF('データ入力シート－２'!B82="","",'データ入力シート－２'!B82)</f>
        <v/>
      </c>
      <c r="C78" s="4" t="str">
        <f>IF('データ入力シート－２'!C82="","",'データ入力シート－２'!C82)</f>
        <v/>
      </c>
      <c r="D78" s="6" t="str">
        <f>IF('データ入力シート－２'!D82="","",'データ入力シート－２'!D82)</f>
        <v/>
      </c>
    </row>
    <row r="79" spans="1:19" ht="15" customHeight="1">
      <c r="A79" s="2">
        <v>78</v>
      </c>
      <c r="B79" s="3" t="str">
        <f>IF('データ入力シート－２'!B83="","",'データ入力シート－２'!B83)</f>
        <v/>
      </c>
      <c r="C79" s="4" t="str">
        <f>IF('データ入力シート－２'!C83="","",'データ入力シート－２'!C83)</f>
        <v/>
      </c>
      <c r="D79" s="6" t="str">
        <f>IF('データ入力シート－２'!D83="","",'データ入力シート－２'!D83)</f>
        <v/>
      </c>
    </row>
    <row r="80" spans="1:19" ht="15" customHeight="1">
      <c r="A80" s="2">
        <v>79</v>
      </c>
      <c r="B80" s="3" t="str">
        <f>IF('データ入力シート－２'!B84="","",'データ入力シート－２'!B84)</f>
        <v/>
      </c>
      <c r="C80" s="4" t="str">
        <f>IF('データ入力シート－２'!C84="","",'データ入力シート－２'!C84)</f>
        <v/>
      </c>
      <c r="D80" s="6" t="str">
        <f>IF('データ入力シート－２'!D84="","",'データ入力シート－２'!D84)</f>
        <v/>
      </c>
    </row>
    <row r="81" spans="1:4" ht="15" customHeight="1">
      <c r="A81" s="2">
        <v>80</v>
      </c>
      <c r="B81" s="3" t="str">
        <f>IF('データ入力シート－２'!B85="","",'データ入力シート－２'!B85)</f>
        <v/>
      </c>
      <c r="C81" s="4" t="str">
        <f>IF('データ入力シート－２'!C85="","",'データ入力シート－２'!C85)</f>
        <v/>
      </c>
      <c r="D81" s="6" t="str">
        <f>IF('データ入力シート－２'!D85="","",'データ入力シート－２'!D85)</f>
        <v/>
      </c>
    </row>
    <row r="82" spans="1:4" ht="15" customHeight="1">
      <c r="A82" s="2">
        <v>81</v>
      </c>
      <c r="B82" s="3" t="str">
        <f>IF('データ入力シート－２'!B86="","",'データ入力シート－２'!B86)</f>
        <v/>
      </c>
      <c r="C82" s="4" t="str">
        <f>IF('データ入力シート－２'!C86="","",'データ入力シート－２'!C86)</f>
        <v/>
      </c>
      <c r="D82" s="6" t="str">
        <f>IF('データ入力シート－２'!D86="","",'データ入力シート－２'!D86)</f>
        <v/>
      </c>
    </row>
    <row r="83" spans="1:4" ht="15" customHeight="1">
      <c r="A83" s="2">
        <v>82</v>
      </c>
      <c r="B83" s="3" t="str">
        <f>IF('データ入力シート－２'!B87="","",'データ入力シート－２'!B87)</f>
        <v/>
      </c>
      <c r="C83" s="4" t="str">
        <f>IF('データ入力シート－２'!C87="","",'データ入力シート－２'!C87)</f>
        <v/>
      </c>
      <c r="D83" s="6" t="str">
        <f>IF('データ入力シート－２'!D87="","",'データ入力シート－２'!D87)</f>
        <v/>
      </c>
    </row>
    <row r="84" spans="1:4" ht="15" customHeight="1">
      <c r="A84" s="2">
        <v>83</v>
      </c>
      <c r="B84" s="3" t="str">
        <f>IF('データ入力シート－２'!B88="","",'データ入力シート－２'!B88)</f>
        <v/>
      </c>
      <c r="C84" s="4" t="str">
        <f>IF('データ入力シート－２'!C88="","",'データ入力シート－２'!C88)</f>
        <v/>
      </c>
      <c r="D84" s="6" t="str">
        <f>IF('データ入力シート－２'!D88="","",'データ入力シート－２'!D88)</f>
        <v/>
      </c>
    </row>
    <row r="85" spans="1:4" ht="15" customHeight="1">
      <c r="A85" s="2">
        <v>84</v>
      </c>
      <c r="B85" s="3" t="str">
        <f>IF('データ入力シート－２'!B89="","",'データ入力シート－２'!B89)</f>
        <v/>
      </c>
      <c r="C85" s="4" t="str">
        <f>IF('データ入力シート－２'!C89="","",'データ入力シート－２'!C89)</f>
        <v/>
      </c>
      <c r="D85" s="6" t="str">
        <f>IF('データ入力シート－２'!D89="","",'データ入力シート－２'!D89)</f>
        <v/>
      </c>
    </row>
    <row r="86" spans="1:4" ht="15" customHeight="1">
      <c r="A86" s="2">
        <v>85</v>
      </c>
      <c r="B86" s="3" t="str">
        <f>IF('データ入力シート－２'!B90="","",'データ入力シート－２'!B90)</f>
        <v/>
      </c>
      <c r="C86" s="4" t="str">
        <f>IF('データ入力シート－２'!C90="","",'データ入力シート－２'!C90)</f>
        <v/>
      </c>
      <c r="D86" s="6" t="str">
        <f>IF('データ入力シート－２'!D90="","",'データ入力シート－２'!D90)</f>
        <v/>
      </c>
    </row>
    <row r="87" spans="1:4" ht="15" customHeight="1">
      <c r="A87" s="2">
        <v>86</v>
      </c>
      <c r="B87" s="3" t="str">
        <f>IF('データ入力シート－２'!B91="","",'データ入力シート－２'!B91)</f>
        <v/>
      </c>
      <c r="C87" s="4" t="str">
        <f>IF('データ入力シート－２'!C91="","",'データ入力シート－２'!C91)</f>
        <v/>
      </c>
      <c r="D87" s="6" t="str">
        <f>IF('データ入力シート－２'!D91="","",'データ入力シート－２'!D91)</f>
        <v/>
      </c>
    </row>
    <row r="88" spans="1:4" ht="15" customHeight="1">
      <c r="A88" s="2">
        <v>87</v>
      </c>
      <c r="B88" s="3" t="str">
        <f>IF('データ入力シート－２'!B92="","",'データ入力シート－２'!B92)</f>
        <v/>
      </c>
      <c r="C88" s="4" t="str">
        <f>IF('データ入力シート－２'!C92="","",'データ入力シート－２'!C92)</f>
        <v/>
      </c>
      <c r="D88" s="6" t="str">
        <f>IF('データ入力シート－２'!D92="","",'データ入力シート－２'!D92)</f>
        <v/>
      </c>
    </row>
    <row r="89" spans="1:4" ht="15" customHeight="1">
      <c r="A89" s="2">
        <v>88</v>
      </c>
      <c r="B89" s="3" t="str">
        <f>IF('データ入力シート－２'!B93="","",'データ入力シート－２'!B93)</f>
        <v/>
      </c>
      <c r="C89" s="4" t="str">
        <f>IF('データ入力シート－２'!C93="","",'データ入力シート－２'!C93)</f>
        <v/>
      </c>
      <c r="D89" s="6" t="str">
        <f>IF('データ入力シート－２'!D93="","",'データ入力シート－２'!D93)</f>
        <v/>
      </c>
    </row>
    <row r="90" spans="1:4" ht="15" customHeight="1">
      <c r="A90" s="2">
        <v>89</v>
      </c>
      <c r="B90" s="3" t="str">
        <f>IF('データ入力シート－２'!B94="","",'データ入力シート－２'!B94)</f>
        <v/>
      </c>
      <c r="C90" s="4" t="str">
        <f>IF('データ入力シート－２'!C94="","",'データ入力シート－２'!C94)</f>
        <v/>
      </c>
      <c r="D90" s="6" t="str">
        <f>IF('データ入力シート－２'!D94="","",'データ入力シート－２'!D94)</f>
        <v/>
      </c>
    </row>
    <row r="91" spans="1:4" ht="15" customHeight="1">
      <c r="A91" s="2">
        <v>90</v>
      </c>
      <c r="B91" s="3" t="str">
        <f>IF('データ入力シート－２'!B95="","",'データ入力シート－２'!B95)</f>
        <v/>
      </c>
      <c r="C91" s="4" t="str">
        <f>IF('データ入力シート－２'!C95="","",'データ入力シート－２'!C95)</f>
        <v/>
      </c>
      <c r="D91" s="6" t="str">
        <f>IF('データ入力シート－２'!D95="","",'データ入力シート－２'!D95)</f>
        <v/>
      </c>
    </row>
    <row r="92" spans="1:4" ht="15" customHeight="1">
      <c r="A92" s="2">
        <v>91</v>
      </c>
      <c r="B92" s="3" t="str">
        <f>IF('データ入力シート－２'!B96="","",'データ入力シート－２'!B96)</f>
        <v/>
      </c>
      <c r="C92" s="4" t="str">
        <f>IF('データ入力シート－２'!C96="","",'データ入力シート－２'!C96)</f>
        <v/>
      </c>
      <c r="D92" s="6" t="str">
        <f>IF('データ入力シート－２'!D96="","",'データ入力シート－２'!D96)</f>
        <v/>
      </c>
    </row>
    <row r="93" spans="1:4" ht="15" customHeight="1">
      <c r="A93" s="2">
        <v>92</v>
      </c>
      <c r="B93" s="3" t="str">
        <f>IF('データ入力シート－２'!B97="","",'データ入力シート－２'!B97)</f>
        <v/>
      </c>
      <c r="C93" s="4" t="str">
        <f>IF('データ入力シート－２'!C97="","",'データ入力シート－２'!C97)</f>
        <v/>
      </c>
      <c r="D93" s="6" t="str">
        <f>IF('データ入力シート－２'!D97="","",'データ入力シート－２'!D97)</f>
        <v/>
      </c>
    </row>
    <row r="94" spans="1:4" ht="15" customHeight="1">
      <c r="A94" s="2">
        <v>93</v>
      </c>
      <c r="B94" s="3" t="str">
        <f>IF('データ入力シート－２'!B98="","",'データ入力シート－２'!B98)</f>
        <v/>
      </c>
      <c r="C94" s="4" t="str">
        <f>IF('データ入力シート－２'!C98="","",'データ入力シート－２'!C98)</f>
        <v/>
      </c>
      <c r="D94" s="6" t="str">
        <f>IF('データ入力シート－２'!D98="","",'データ入力シート－２'!D98)</f>
        <v/>
      </c>
    </row>
    <row r="95" spans="1:4" ht="15" customHeight="1">
      <c r="A95" s="2">
        <v>94</v>
      </c>
      <c r="B95" s="3" t="str">
        <f>IF('データ入力シート－２'!B99="","",'データ入力シート－２'!B99)</f>
        <v/>
      </c>
      <c r="C95" s="4" t="str">
        <f>IF('データ入力シート－２'!C99="","",'データ入力シート－２'!C99)</f>
        <v/>
      </c>
      <c r="D95" s="6" t="str">
        <f>IF('データ入力シート－２'!D99="","",'データ入力シート－２'!D99)</f>
        <v/>
      </c>
    </row>
    <row r="96" spans="1:4" ht="15" customHeight="1">
      <c r="A96" s="2">
        <v>95</v>
      </c>
      <c r="B96" s="3" t="str">
        <f>IF('データ入力シート－２'!B100="","",'データ入力シート－２'!B100)</f>
        <v/>
      </c>
      <c r="C96" s="4" t="str">
        <f>IF('データ入力シート－２'!C100="","",'データ入力シート－２'!C100)</f>
        <v/>
      </c>
      <c r="D96" s="6" t="str">
        <f>IF('データ入力シート－２'!D100="","",'データ入力シート－２'!D100)</f>
        <v/>
      </c>
    </row>
    <row r="97" spans="1:4" ht="15" customHeight="1">
      <c r="A97" s="2">
        <v>96</v>
      </c>
      <c r="B97" s="3" t="str">
        <f>IF('データ入力シート－２'!B101="","",'データ入力シート－２'!B101)</f>
        <v/>
      </c>
      <c r="C97" s="4" t="str">
        <f>IF('データ入力シート－２'!C101="","",'データ入力シート－２'!C101)</f>
        <v/>
      </c>
      <c r="D97" s="6" t="str">
        <f>IF('データ入力シート－２'!D101="","",'データ入力シート－２'!D101)</f>
        <v/>
      </c>
    </row>
    <row r="98" spans="1:4" ht="15" customHeight="1">
      <c r="A98" s="2">
        <v>97</v>
      </c>
      <c r="B98" s="3" t="str">
        <f>IF('データ入力シート－２'!B102="","",'データ入力シート－２'!B102)</f>
        <v/>
      </c>
      <c r="C98" s="4" t="str">
        <f>IF('データ入力シート－２'!C102="","",'データ入力シート－２'!C102)</f>
        <v/>
      </c>
      <c r="D98" s="6" t="str">
        <f>IF('データ入力シート－２'!D102="","",'データ入力シート－２'!D102)</f>
        <v/>
      </c>
    </row>
    <row r="99" spans="1:4" ht="15" customHeight="1">
      <c r="A99" s="2">
        <v>98</v>
      </c>
      <c r="B99" s="3" t="str">
        <f>IF('データ入力シート－２'!B103="","",'データ入力シート－２'!B103)</f>
        <v/>
      </c>
      <c r="C99" s="4" t="str">
        <f>IF('データ入力シート－２'!C103="","",'データ入力シート－２'!C103)</f>
        <v/>
      </c>
      <c r="D99" s="6" t="str">
        <f>IF('データ入力シート－２'!D103="","",'データ入力シート－２'!D103)</f>
        <v/>
      </c>
    </row>
    <row r="100" spans="1:4" ht="15" customHeight="1">
      <c r="A100" s="2">
        <v>99</v>
      </c>
      <c r="B100" s="3" t="str">
        <f>IF('データ入力シート－２'!B104="","",'データ入力シート－２'!B104)</f>
        <v/>
      </c>
      <c r="C100" s="4" t="str">
        <f>IF('データ入力シート－２'!C104="","",'データ入力シート－２'!C104)</f>
        <v/>
      </c>
      <c r="D100" s="6" t="str">
        <f>IF('データ入力シート－２'!D104="","",'データ入力シート－２'!D104)</f>
        <v/>
      </c>
    </row>
    <row r="101" spans="1:4" ht="15" customHeight="1">
      <c r="A101" s="2">
        <v>100</v>
      </c>
      <c r="B101" s="3" t="str">
        <f>IF('データ入力シート－２'!B105="","",'データ入力シート－２'!B105)</f>
        <v/>
      </c>
      <c r="C101" s="4" t="str">
        <f>IF('データ入力シート－２'!C105="","",'データ入力シート－２'!C105)</f>
        <v/>
      </c>
      <c r="D101" s="6" t="str">
        <f>IF('データ入力シート－２'!D105="","",'データ入力シート－２'!D105)</f>
        <v/>
      </c>
    </row>
    <row r="102" spans="1:4" ht="15" customHeight="1">
      <c r="A102" s="2">
        <v>101</v>
      </c>
      <c r="B102" s="3" t="str">
        <f>IF('データ入力シート－２'!B106="","",'データ入力シート－２'!B106)</f>
        <v/>
      </c>
      <c r="C102" s="4" t="str">
        <f>IF('データ入力シート－２'!C106="","",'データ入力シート－２'!C106)</f>
        <v/>
      </c>
      <c r="D102" s="6" t="str">
        <f>IF('データ入力シート－２'!D106="","",'データ入力シート－２'!D106)</f>
        <v/>
      </c>
    </row>
    <row r="103" spans="1:4" ht="15" customHeight="1">
      <c r="A103" s="2">
        <v>102</v>
      </c>
      <c r="B103" s="3" t="str">
        <f>IF('データ入力シート－２'!B107="","",'データ入力シート－２'!B107)</f>
        <v/>
      </c>
      <c r="C103" s="4" t="str">
        <f>IF('データ入力シート－２'!C107="","",'データ入力シート－２'!C107)</f>
        <v/>
      </c>
      <c r="D103" s="6" t="str">
        <f>IF('データ入力シート－２'!D107="","",'データ入力シート－２'!D107)</f>
        <v/>
      </c>
    </row>
    <row r="104" spans="1:4" ht="15" customHeight="1">
      <c r="A104" s="2">
        <v>103</v>
      </c>
      <c r="B104" s="3" t="str">
        <f>IF('データ入力シート－２'!B108="","",'データ入力シート－２'!B108)</f>
        <v/>
      </c>
      <c r="C104" s="4" t="str">
        <f>IF('データ入力シート－２'!C108="","",'データ入力シート－２'!C108)</f>
        <v/>
      </c>
      <c r="D104" s="6" t="str">
        <f>IF('データ入力シート－２'!D108="","",'データ入力シート－２'!D108)</f>
        <v/>
      </c>
    </row>
    <row r="105" spans="1:4" ht="15" customHeight="1">
      <c r="A105" s="2">
        <v>104</v>
      </c>
      <c r="B105" s="3" t="str">
        <f>IF('データ入力シート－２'!B109="","",'データ入力シート－２'!B109)</f>
        <v/>
      </c>
      <c r="C105" s="4" t="str">
        <f>IF('データ入力シート－２'!C109="","",'データ入力シート－２'!C109)</f>
        <v/>
      </c>
      <c r="D105" s="6" t="str">
        <f>IF('データ入力シート－２'!D109="","",'データ入力シート－２'!D109)</f>
        <v/>
      </c>
    </row>
    <row r="106" spans="1:4" ht="15" customHeight="1">
      <c r="A106" s="2">
        <v>105</v>
      </c>
      <c r="B106" s="3" t="str">
        <f>IF('データ入力シート－２'!B110="","",'データ入力シート－２'!B110)</f>
        <v/>
      </c>
      <c r="C106" s="4" t="str">
        <f>IF('データ入力シート－２'!C110="","",'データ入力シート－２'!C110)</f>
        <v/>
      </c>
      <c r="D106" s="6" t="str">
        <f>IF('データ入力シート－２'!D110="","",'データ入力シート－２'!D110)</f>
        <v/>
      </c>
    </row>
    <row r="107" spans="1:4" ht="15" customHeight="1">
      <c r="A107" s="2">
        <v>106</v>
      </c>
      <c r="B107" s="3" t="str">
        <f>IF('データ入力シート－２'!B111="","",'データ入力シート－２'!B111)</f>
        <v/>
      </c>
      <c r="C107" s="4" t="str">
        <f>IF('データ入力シート－２'!C111="","",'データ入力シート－２'!C111)</f>
        <v/>
      </c>
      <c r="D107" s="6" t="str">
        <f>IF('データ入力シート－２'!D111="","",'データ入力シート－２'!D111)</f>
        <v/>
      </c>
    </row>
    <row r="108" spans="1:4" ht="15" customHeight="1">
      <c r="A108" s="2">
        <v>107</v>
      </c>
      <c r="B108" s="3" t="str">
        <f>IF('データ入力シート－２'!B112="","",'データ入力シート－２'!B112)</f>
        <v/>
      </c>
      <c r="C108" s="4" t="str">
        <f>IF('データ入力シート－２'!C112="","",'データ入力シート－２'!C112)</f>
        <v/>
      </c>
      <c r="D108" s="6" t="str">
        <f>IF('データ入力シート－２'!D112="","",'データ入力シート－２'!D112)</f>
        <v/>
      </c>
    </row>
    <row r="109" spans="1:4" ht="15" customHeight="1">
      <c r="A109" s="2">
        <v>108</v>
      </c>
      <c r="B109" s="3" t="str">
        <f>IF('データ入力シート－２'!B113="","",'データ入力シート－２'!B113)</f>
        <v/>
      </c>
      <c r="C109" s="4" t="str">
        <f>IF('データ入力シート－２'!C113="","",'データ入力シート－２'!C113)</f>
        <v/>
      </c>
      <c r="D109" s="6" t="str">
        <f>IF('データ入力シート－２'!D113="","",'データ入力シート－２'!D113)</f>
        <v/>
      </c>
    </row>
    <row r="110" spans="1:4" ht="15" customHeight="1">
      <c r="A110" s="2">
        <v>109</v>
      </c>
      <c r="B110" s="3" t="str">
        <f>IF('データ入力シート－２'!B114="","",'データ入力シート－２'!B114)</f>
        <v/>
      </c>
      <c r="C110" s="4" t="str">
        <f>IF('データ入力シート－２'!C114="","",'データ入力シート－２'!C114)</f>
        <v/>
      </c>
      <c r="D110" s="6" t="str">
        <f>IF('データ入力シート－２'!D114="","",'データ入力シート－２'!D114)</f>
        <v/>
      </c>
    </row>
    <row r="111" spans="1:4" ht="15" customHeight="1">
      <c r="A111" s="2">
        <v>110</v>
      </c>
      <c r="B111" s="3" t="str">
        <f>IF('データ入力シート－２'!B115="","",'データ入力シート－２'!B115)</f>
        <v/>
      </c>
      <c r="C111" s="4" t="str">
        <f>IF('データ入力シート－２'!C115="","",'データ入力シート－２'!C115)</f>
        <v/>
      </c>
      <c r="D111" s="6" t="str">
        <f>IF('データ入力シート－２'!D115="","",'データ入力シート－２'!D115)</f>
        <v/>
      </c>
    </row>
    <row r="112" spans="1:4" ht="15" customHeight="1">
      <c r="A112" s="2">
        <v>111</v>
      </c>
      <c r="B112" s="3" t="str">
        <f>IF('データ入力シート－２'!B116="","",'データ入力シート－２'!B116)</f>
        <v/>
      </c>
      <c r="C112" s="4" t="str">
        <f>IF('データ入力シート－２'!C116="","",'データ入力シート－２'!C116)</f>
        <v/>
      </c>
      <c r="D112" s="6" t="str">
        <f>IF('データ入力シート－２'!D116="","",'データ入力シート－２'!D116)</f>
        <v/>
      </c>
    </row>
    <row r="113" spans="1:4" ht="15" customHeight="1">
      <c r="A113" s="2">
        <v>112</v>
      </c>
      <c r="B113" s="3" t="str">
        <f>IF('データ入力シート－２'!B117="","",'データ入力シート－２'!B117)</f>
        <v/>
      </c>
      <c r="C113" s="4" t="str">
        <f>IF('データ入力シート－２'!C117="","",'データ入力シート－２'!C117)</f>
        <v/>
      </c>
      <c r="D113" s="6" t="str">
        <f>IF('データ入力シート－２'!D117="","",'データ入力シート－２'!D117)</f>
        <v/>
      </c>
    </row>
    <row r="114" spans="1:4" ht="15" customHeight="1">
      <c r="A114" s="2">
        <v>113</v>
      </c>
      <c r="B114" s="3" t="str">
        <f>IF('データ入力シート－２'!B118="","",'データ入力シート－２'!B118)</f>
        <v/>
      </c>
      <c r="C114" s="4" t="str">
        <f>IF('データ入力シート－２'!C118="","",'データ入力シート－２'!C118)</f>
        <v/>
      </c>
      <c r="D114" s="6" t="str">
        <f>IF('データ入力シート－２'!D118="","",'データ入力シート－２'!D118)</f>
        <v/>
      </c>
    </row>
    <row r="115" spans="1:4" ht="15" customHeight="1">
      <c r="A115" s="2">
        <v>114</v>
      </c>
      <c r="B115" s="3" t="str">
        <f>IF('データ入力シート－２'!B119="","",'データ入力シート－２'!B119)</f>
        <v/>
      </c>
      <c r="C115" s="4" t="str">
        <f>IF('データ入力シート－２'!C119="","",'データ入力シート－２'!C119)</f>
        <v/>
      </c>
      <c r="D115" s="6" t="str">
        <f>IF('データ入力シート－２'!D119="","",'データ入力シート－２'!D119)</f>
        <v/>
      </c>
    </row>
    <row r="116" spans="1:4" ht="15" customHeight="1">
      <c r="A116" s="2">
        <v>115</v>
      </c>
      <c r="B116" s="3" t="str">
        <f>IF('データ入力シート－２'!B120="","",'データ入力シート－２'!B120)</f>
        <v/>
      </c>
      <c r="C116" s="4" t="str">
        <f>IF('データ入力シート－２'!C120="","",'データ入力シート－２'!C120)</f>
        <v/>
      </c>
      <c r="D116" s="6" t="str">
        <f>IF('データ入力シート－２'!D120="","",'データ入力シート－２'!D120)</f>
        <v/>
      </c>
    </row>
    <row r="117" spans="1:4" ht="15" customHeight="1">
      <c r="A117" s="2">
        <v>116</v>
      </c>
      <c r="B117" s="3" t="str">
        <f>IF('データ入力シート－２'!B121="","",'データ入力シート－２'!B121)</f>
        <v/>
      </c>
      <c r="C117" s="4" t="str">
        <f>IF('データ入力シート－２'!C121="","",'データ入力シート－２'!C121)</f>
        <v/>
      </c>
      <c r="D117" s="6" t="str">
        <f>IF('データ入力シート－２'!D121="","",'データ入力シート－２'!D121)</f>
        <v/>
      </c>
    </row>
    <row r="118" spans="1:4" ht="15" customHeight="1">
      <c r="A118" s="2">
        <v>117</v>
      </c>
      <c r="B118" s="3" t="str">
        <f>IF('データ入力シート－２'!B122="","",'データ入力シート－２'!B122)</f>
        <v/>
      </c>
      <c r="C118" s="4" t="str">
        <f>IF('データ入力シート－２'!C122="","",'データ入力シート－２'!C122)</f>
        <v/>
      </c>
      <c r="D118" s="6" t="str">
        <f>IF('データ入力シート－２'!D122="","",'データ入力シート－２'!D122)</f>
        <v/>
      </c>
    </row>
    <row r="119" spans="1:4" ht="15" customHeight="1">
      <c r="A119" s="2">
        <v>118</v>
      </c>
      <c r="B119" s="3" t="str">
        <f>IF('データ入力シート－２'!B123="","",'データ入力シート－２'!B123)</f>
        <v/>
      </c>
      <c r="C119" s="4" t="str">
        <f>IF('データ入力シート－２'!C123="","",'データ入力シート－２'!C123)</f>
        <v/>
      </c>
      <c r="D119" s="6" t="str">
        <f>IF('データ入力シート－２'!D123="","",'データ入力シート－２'!D123)</f>
        <v/>
      </c>
    </row>
    <row r="120" spans="1:4" ht="15" customHeight="1">
      <c r="A120" s="2">
        <v>119</v>
      </c>
      <c r="B120" s="3" t="str">
        <f>IF('データ入力シート－２'!B124="","",'データ入力シート－２'!B124)</f>
        <v/>
      </c>
      <c r="C120" s="4" t="str">
        <f>IF('データ入力シート－２'!C124="","",'データ入力シート－２'!C124)</f>
        <v/>
      </c>
      <c r="D120" s="6" t="str">
        <f>IF('データ入力シート－２'!D124="","",'データ入力シート－２'!D124)</f>
        <v/>
      </c>
    </row>
    <row r="121" spans="1:4" ht="15" customHeight="1">
      <c r="A121" s="2">
        <v>120</v>
      </c>
      <c r="B121" s="3" t="str">
        <f>IF('データ入力シート－２'!B125="","",'データ入力シート－２'!B125)</f>
        <v/>
      </c>
      <c r="C121" s="4" t="str">
        <f>IF('データ入力シート－２'!C125="","",'データ入力シート－２'!C125)</f>
        <v/>
      </c>
      <c r="D121" s="6" t="str">
        <f>IF('データ入力シート－２'!D125="","",'データ入力シート－２'!D125)</f>
        <v/>
      </c>
    </row>
    <row r="122" spans="1:4" ht="15" customHeight="1">
      <c r="A122" s="2">
        <v>121</v>
      </c>
      <c r="B122" s="3" t="str">
        <f>IF('データ入力シート－２'!B126="","",'データ入力シート－２'!B126)</f>
        <v/>
      </c>
      <c r="C122" s="4" t="str">
        <f>IF('データ入力シート－２'!C126="","",'データ入力シート－２'!C126)</f>
        <v/>
      </c>
      <c r="D122" s="6" t="str">
        <f>IF('データ入力シート－２'!D126="","",'データ入力シート－２'!D126)</f>
        <v/>
      </c>
    </row>
    <row r="123" spans="1:4" ht="15" customHeight="1">
      <c r="A123" s="2">
        <v>122</v>
      </c>
      <c r="B123" s="3" t="str">
        <f>IF('データ入力シート－２'!B127="","",'データ入力シート－２'!B127)</f>
        <v/>
      </c>
      <c r="C123" s="4" t="str">
        <f>IF('データ入力シート－２'!C127="","",'データ入力シート－２'!C127)</f>
        <v/>
      </c>
      <c r="D123" s="6" t="str">
        <f>IF('データ入力シート－２'!D127="","",'データ入力シート－２'!D127)</f>
        <v/>
      </c>
    </row>
    <row r="124" spans="1:4" ht="15" customHeight="1">
      <c r="A124" s="2">
        <v>123</v>
      </c>
      <c r="B124" s="3" t="str">
        <f>IF('データ入力シート－２'!B128="","",'データ入力シート－２'!B128)</f>
        <v/>
      </c>
      <c r="C124" s="4" t="str">
        <f>IF('データ入力シート－２'!C128="","",'データ入力シート－２'!C128)</f>
        <v/>
      </c>
      <c r="D124" s="6" t="str">
        <f>IF('データ入力シート－２'!D128="","",'データ入力シート－２'!D128)</f>
        <v/>
      </c>
    </row>
    <row r="125" spans="1:4" ht="15" customHeight="1">
      <c r="A125" s="2">
        <v>124</v>
      </c>
      <c r="B125" s="3" t="str">
        <f>IF('データ入力シート－２'!B129="","",'データ入力シート－２'!B129)</f>
        <v/>
      </c>
      <c r="C125" s="4" t="str">
        <f>IF('データ入力シート－２'!C129="","",'データ入力シート－２'!C129)</f>
        <v/>
      </c>
      <c r="D125" s="6" t="str">
        <f>IF('データ入力シート－２'!D129="","",'データ入力シート－２'!D129)</f>
        <v/>
      </c>
    </row>
    <row r="126" spans="1:4" ht="15" customHeight="1">
      <c r="A126" s="2">
        <v>125</v>
      </c>
      <c r="B126" s="3" t="str">
        <f>IF('データ入力シート－２'!B130="","",'データ入力シート－２'!B130)</f>
        <v/>
      </c>
      <c r="C126" s="4" t="str">
        <f>IF('データ入力シート－２'!C130="","",'データ入力シート－２'!C130)</f>
        <v/>
      </c>
      <c r="D126" s="6" t="str">
        <f>IF('データ入力シート－２'!D130="","",'データ入力シート－２'!D130)</f>
        <v/>
      </c>
    </row>
    <row r="127" spans="1:4" ht="15" customHeight="1">
      <c r="A127" s="2">
        <v>126</v>
      </c>
      <c r="B127" s="3" t="str">
        <f>IF('データ入力シート－２'!B131="","",'データ入力シート－２'!B131)</f>
        <v/>
      </c>
      <c r="C127" s="4" t="str">
        <f>IF('データ入力シート－２'!C131="","",'データ入力シート－２'!C131)</f>
        <v/>
      </c>
      <c r="D127" s="6" t="str">
        <f>IF('データ入力シート－２'!D131="","",'データ入力シート－２'!D131)</f>
        <v/>
      </c>
    </row>
    <row r="128" spans="1:4" ht="15" customHeight="1">
      <c r="A128" s="2">
        <v>127</v>
      </c>
      <c r="B128" s="3" t="str">
        <f>IF('データ入力シート－２'!B132="","",'データ入力シート－２'!B132)</f>
        <v/>
      </c>
      <c r="C128" s="4" t="str">
        <f>IF('データ入力シート－２'!C132="","",'データ入力シート－２'!C132)</f>
        <v/>
      </c>
      <c r="D128" s="6" t="str">
        <f>IF('データ入力シート－２'!D132="","",'データ入力シート－２'!D132)</f>
        <v/>
      </c>
    </row>
    <row r="129" spans="1:4" ht="15" customHeight="1">
      <c r="A129" s="2">
        <v>128</v>
      </c>
      <c r="B129" s="3" t="str">
        <f>IF('データ入力シート－２'!B133="","",'データ入力シート－２'!B133)</f>
        <v/>
      </c>
      <c r="C129" s="4" t="str">
        <f>IF('データ入力シート－２'!C133="","",'データ入力シート－２'!C133)</f>
        <v/>
      </c>
      <c r="D129" s="6" t="str">
        <f>IF('データ入力シート－２'!D133="","",'データ入力シート－２'!D133)</f>
        <v/>
      </c>
    </row>
    <row r="130" spans="1:4" ht="15" customHeight="1">
      <c r="A130" s="2">
        <v>129</v>
      </c>
      <c r="B130" s="3" t="str">
        <f>IF('データ入力シート－２'!B134="","",'データ入力シート－２'!B134)</f>
        <v/>
      </c>
      <c r="C130" s="4" t="str">
        <f>IF('データ入力シート－２'!C134="","",'データ入力シート－２'!C134)</f>
        <v/>
      </c>
      <c r="D130" s="6" t="str">
        <f>IF('データ入力シート－２'!D134="","",'データ入力シート－２'!D134)</f>
        <v/>
      </c>
    </row>
    <row r="131" spans="1:4" ht="15" customHeight="1">
      <c r="A131" s="2">
        <v>130</v>
      </c>
      <c r="B131" s="3" t="str">
        <f>IF('データ入力シート－２'!B135="","",'データ入力シート－２'!B135)</f>
        <v/>
      </c>
      <c r="C131" s="4" t="str">
        <f>IF('データ入力シート－２'!C135="","",'データ入力シート－２'!C135)</f>
        <v/>
      </c>
      <c r="D131" s="6" t="str">
        <f>IF('データ入力シート－２'!D135="","",'データ入力シート－２'!D135)</f>
        <v/>
      </c>
    </row>
    <row r="132" spans="1:4" ht="15" customHeight="1">
      <c r="A132" s="2">
        <v>131</v>
      </c>
      <c r="B132" s="3" t="str">
        <f>IF('データ入力シート－２'!B136="","",'データ入力シート－２'!B136)</f>
        <v/>
      </c>
      <c r="C132" s="4" t="str">
        <f>IF('データ入力シート－２'!C136="","",'データ入力シート－２'!C136)</f>
        <v/>
      </c>
      <c r="D132" s="6" t="str">
        <f>IF('データ入力シート－２'!D136="","",'データ入力シート－２'!D136)</f>
        <v/>
      </c>
    </row>
    <row r="133" spans="1:4" ht="15" customHeight="1">
      <c r="A133" s="2">
        <v>132</v>
      </c>
      <c r="B133" s="3" t="str">
        <f>IF('データ入力シート－２'!B137="","",'データ入力シート－２'!B137)</f>
        <v/>
      </c>
      <c r="C133" s="4" t="str">
        <f>IF('データ入力シート－２'!C137="","",'データ入力シート－２'!C137)</f>
        <v/>
      </c>
      <c r="D133" s="6" t="str">
        <f>IF('データ入力シート－２'!D137="","",'データ入力シート－２'!D137)</f>
        <v/>
      </c>
    </row>
    <row r="134" spans="1:4" ht="15" customHeight="1">
      <c r="A134" s="2">
        <v>133</v>
      </c>
      <c r="B134" s="3" t="str">
        <f>IF('データ入力シート－２'!B138="","",'データ入力シート－２'!B138)</f>
        <v/>
      </c>
      <c r="C134" s="4" t="str">
        <f>IF('データ入力シート－２'!C138="","",'データ入力シート－２'!C138)</f>
        <v/>
      </c>
      <c r="D134" s="6" t="str">
        <f>IF('データ入力シート－２'!D138="","",'データ入力シート－２'!D138)</f>
        <v/>
      </c>
    </row>
    <row r="135" spans="1:4" ht="15" customHeight="1">
      <c r="A135" s="2">
        <v>134</v>
      </c>
      <c r="B135" s="3" t="str">
        <f>IF('データ入力シート－２'!B139="","",'データ入力シート－２'!B139)</f>
        <v/>
      </c>
      <c r="C135" s="4" t="str">
        <f>IF('データ入力シート－２'!C139="","",'データ入力シート－２'!C139)</f>
        <v/>
      </c>
      <c r="D135" s="6" t="str">
        <f>IF('データ入力シート－２'!D139="","",'データ入力シート－２'!D139)</f>
        <v/>
      </c>
    </row>
    <row r="136" spans="1:4" ht="15" customHeight="1">
      <c r="A136" s="2">
        <v>135</v>
      </c>
      <c r="B136" s="3" t="str">
        <f>IF('データ入力シート－２'!B140="","",'データ入力シート－２'!B140)</f>
        <v/>
      </c>
      <c r="C136" s="4" t="str">
        <f>IF('データ入力シート－２'!C140="","",'データ入力シート－２'!C140)</f>
        <v/>
      </c>
      <c r="D136" s="6" t="str">
        <f>IF('データ入力シート－２'!D140="","",'データ入力シート－２'!D140)</f>
        <v/>
      </c>
    </row>
    <row r="137" spans="1:4" ht="15" customHeight="1">
      <c r="A137" s="2">
        <v>136</v>
      </c>
      <c r="B137" s="3" t="str">
        <f>IF('データ入力シート－２'!B141="","",'データ入力シート－２'!B141)</f>
        <v/>
      </c>
      <c r="C137" s="4" t="str">
        <f>IF('データ入力シート－２'!C141="","",'データ入力シート－２'!C141)</f>
        <v/>
      </c>
      <c r="D137" s="6" t="str">
        <f>IF('データ入力シート－２'!D141="","",'データ入力シート－２'!D141)</f>
        <v/>
      </c>
    </row>
    <row r="138" spans="1:4" ht="15" customHeight="1">
      <c r="A138" s="2">
        <v>137</v>
      </c>
      <c r="B138" s="3" t="str">
        <f>IF('データ入力シート－２'!B142="","",'データ入力シート－２'!B142)</f>
        <v/>
      </c>
      <c r="C138" s="4" t="str">
        <f>IF('データ入力シート－２'!C142="","",'データ入力シート－２'!C142)</f>
        <v/>
      </c>
      <c r="D138" s="6" t="str">
        <f>IF('データ入力シート－２'!D142="","",'データ入力シート－２'!D142)</f>
        <v/>
      </c>
    </row>
    <row r="139" spans="1:4" ht="15" customHeight="1">
      <c r="A139" s="2">
        <v>138</v>
      </c>
      <c r="B139" s="3" t="str">
        <f>IF('データ入力シート－２'!B143="","",'データ入力シート－２'!B143)</f>
        <v/>
      </c>
      <c r="C139" s="4" t="str">
        <f>IF('データ入力シート－２'!C143="","",'データ入力シート－２'!C143)</f>
        <v/>
      </c>
      <c r="D139" s="6" t="str">
        <f>IF('データ入力シート－２'!D143="","",'データ入力シート－２'!D143)</f>
        <v/>
      </c>
    </row>
    <row r="140" spans="1:4" ht="15" customHeight="1">
      <c r="A140" s="2">
        <v>139</v>
      </c>
      <c r="B140" s="3" t="str">
        <f>IF('データ入力シート－２'!B144="","",'データ入力シート－２'!B144)</f>
        <v/>
      </c>
      <c r="C140" s="4" t="str">
        <f>IF('データ入力シート－２'!C144="","",'データ入力シート－２'!C144)</f>
        <v/>
      </c>
      <c r="D140" s="6" t="str">
        <f>IF('データ入力シート－２'!D144="","",'データ入力シート－２'!D144)</f>
        <v/>
      </c>
    </row>
    <row r="141" spans="1:4" ht="15" customHeight="1">
      <c r="A141" s="2">
        <v>140</v>
      </c>
      <c r="B141" s="3" t="str">
        <f>IF('データ入力シート－２'!B145="","",'データ入力シート－２'!B145)</f>
        <v/>
      </c>
      <c r="C141" s="4" t="str">
        <f>IF('データ入力シート－２'!C145="","",'データ入力シート－２'!C145)</f>
        <v/>
      </c>
      <c r="D141" s="6" t="str">
        <f>IF('データ入力シート－２'!D145="","",'データ入力シート－２'!D145)</f>
        <v/>
      </c>
    </row>
    <row r="142" spans="1:4" ht="15" customHeight="1">
      <c r="A142" s="2">
        <v>141</v>
      </c>
      <c r="B142" s="3" t="str">
        <f>IF('データ入力シート－２'!B146="","",'データ入力シート－２'!B146)</f>
        <v/>
      </c>
      <c r="C142" s="4" t="str">
        <f>IF('データ入力シート－２'!C146="","",'データ入力シート－２'!C146)</f>
        <v/>
      </c>
      <c r="D142" s="6" t="str">
        <f>IF('データ入力シート－２'!D146="","",'データ入力シート－２'!D146)</f>
        <v/>
      </c>
    </row>
    <row r="143" spans="1:4" ht="15" customHeight="1">
      <c r="A143" s="2">
        <v>142</v>
      </c>
      <c r="B143" s="3" t="str">
        <f>IF('データ入力シート－２'!B147="","",'データ入力シート－２'!B147)</f>
        <v/>
      </c>
      <c r="C143" s="4" t="str">
        <f>IF('データ入力シート－２'!C147="","",'データ入力シート－２'!C147)</f>
        <v/>
      </c>
      <c r="D143" s="6" t="str">
        <f>IF('データ入力シート－２'!D147="","",'データ入力シート－２'!D147)</f>
        <v/>
      </c>
    </row>
    <row r="144" spans="1:4" ht="15" customHeight="1">
      <c r="A144" s="2">
        <v>143</v>
      </c>
      <c r="B144" s="3" t="str">
        <f>IF('データ入力シート－２'!B148="","",'データ入力シート－２'!B148)</f>
        <v/>
      </c>
      <c r="C144" s="4" t="str">
        <f>IF('データ入力シート－２'!C148="","",'データ入力シート－２'!C148)</f>
        <v/>
      </c>
      <c r="D144" s="6" t="str">
        <f>IF('データ入力シート－２'!D148="","",'データ入力シート－２'!D148)</f>
        <v/>
      </c>
    </row>
    <row r="145" spans="1:4" ht="15" customHeight="1">
      <c r="A145" s="2">
        <v>144</v>
      </c>
      <c r="B145" s="3" t="str">
        <f>IF('データ入力シート－２'!B149="","",'データ入力シート－２'!B149)</f>
        <v/>
      </c>
      <c r="C145" s="4" t="str">
        <f>IF('データ入力シート－２'!C149="","",'データ入力シート－２'!C149)</f>
        <v/>
      </c>
      <c r="D145" s="6" t="str">
        <f>IF('データ入力シート－２'!D149="","",'データ入力シート－２'!D149)</f>
        <v/>
      </c>
    </row>
    <row r="146" spans="1:4" ht="15" customHeight="1">
      <c r="A146" s="2">
        <v>145</v>
      </c>
      <c r="B146" s="3" t="str">
        <f>IF('データ入力シート－２'!B150="","",'データ入力シート－２'!B150)</f>
        <v/>
      </c>
      <c r="C146" s="4" t="str">
        <f>IF('データ入力シート－２'!C150="","",'データ入力シート－２'!C150)</f>
        <v/>
      </c>
      <c r="D146" s="6" t="str">
        <f>IF('データ入力シート－２'!D150="","",'データ入力シート－２'!D150)</f>
        <v/>
      </c>
    </row>
    <row r="147" spans="1:4" ht="15" customHeight="1">
      <c r="A147" s="2">
        <v>146</v>
      </c>
      <c r="B147" s="3" t="str">
        <f>IF('データ入力シート－２'!B151="","",'データ入力シート－２'!B151)</f>
        <v/>
      </c>
      <c r="C147" s="4" t="str">
        <f>IF('データ入力シート－２'!C151="","",'データ入力シート－２'!C151)</f>
        <v/>
      </c>
      <c r="D147" s="6" t="str">
        <f>IF('データ入力シート－２'!D151="","",'データ入力シート－２'!D151)</f>
        <v/>
      </c>
    </row>
    <row r="148" spans="1:4" ht="15" customHeight="1">
      <c r="A148" s="2">
        <v>147</v>
      </c>
      <c r="B148" s="3" t="str">
        <f>IF('データ入力シート－２'!B152="","",'データ入力シート－２'!B152)</f>
        <v/>
      </c>
      <c r="C148" s="4" t="str">
        <f>IF('データ入力シート－２'!C152="","",'データ入力シート－２'!C152)</f>
        <v/>
      </c>
      <c r="D148" s="6" t="str">
        <f>IF('データ入力シート－２'!D152="","",'データ入力シート－２'!D152)</f>
        <v/>
      </c>
    </row>
    <row r="149" spans="1:4" ht="15" customHeight="1">
      <c r="A149" s="2">
        <v>148</v>
      </c>
      <c r="B149" s="3" t="str">
        <f>IF('データ入力シート－２'!B153="","",'データ入力シート－２'!B153)</f>
        <v/>
      </c>
      <c r="C149" s="4" t="str">
        <f>IF('データ入力シート－２'!C153="","",'データ入力シート－２'!C153)</f>
        <v/>
      </c>
      <c r="D149" s="6" t="str">
        <f>IF('データ入力シート－２'!D153="","",'データ入力シート－２'!D153)</f>
        <v/>
      </c>
    </row>
    <row r="150" spans="1:4" ht="15" customHeight="1">
      <c r="A150" s="2">
        <v>149</v>
      </c>
      <c r="B150" s="3" t="str">
        <f>IF('データ入力シート－２'!B154="","",'データ入力シート－２'!B154)</f>
        <v/>
      </c>
      <c r="C150" s="4" t="str">
        <f>IF('データ入力シート－２'!C154="","",'データ入力シート－２'!C154)</f>
        <v/>
      </c>
      <c r="D150" s="6" t="str">
        <f>IF('データ入力シート－２'!D154="","",'データ入力シート－２'!D154)</f>
        <v/>
      </c>
    </row>
    <row r="151" spans="1:4" ht="15" customHeight="1">
      <c r="A151" s="2">
        <v>150</v>
      </c>
      <c r="B151" s="3" t="str">
        <f>IF('データ入力シート－２'!B155="","",'データ入力シート－２'!B155)</f>
        <v/>
      </c>
      <c r="C151" s="4" t="str">
        <f>IF('データ入力シート－２'!C155="","",'データ入力シート－２'!C155)</f>
        <v/>
      </c>
      <c r="D151" s="6" t="str">
        <f>IF('データ入力シート－２'!D155="","",'データ入力シート－２'!D155)</f>
        <v/>
      </c>
    </row>
    <row r="152" spans="1:4" ht="15" customHeight="1">
      <c r="A152" s="2">
        <v>151</v>
      </c>
      <c r="B152" s="3" t="str">
        <f>IF('データ入力シート－２'!B156="","",'データ入力シート－２'!B156)</f>
        <v/>
      </c>
      <c r="C152" s="4" t="str">
        <f>IF('データ入力シート－２'!C156="","",'データ入力シート－２'!C156)</f>
        <v/>
      </c>
      <c r="D152" s="6" t="str">
        <f>IF('データ入力シート－２'!D156="","",'データ入力シート－２'!D156)</f>
        <v/>
      </c>
    </row>
    <row r="153" spans="1:4" ht="15" customHeight="1">
      <c r="A153" s="2">
        <v>152</v>
      </c>
      <c r="B153" s="3" t="str">
        <f>IF('データ入力シート－２'!B157="","",'データ入力シート－２'!B157)</f>
        <v/>
      </c>
      <c r="C153" s="4" t="str">
        <f>IF('データ入力シート－２'!C157="","",'データ入力シート－２'!C157)</f>
        <v/>
      </c>
      <c r="D153" s="6" t="str">
        <f>IF('データ入力シート－２'!D157="","",'データ入力シート－２'!D157)</f>
        <v/>
      </c>
    </row>
    <row r="154" spans="1:4" ht="15" customHeight="1">
      <c r="A154" s="2">
        <v>153</v>
      </c>
      <c r="B154" s="3" t="str">
        <f>IF('データ入力シート－２'!B158="","",'データ入力シート－２'!B158)</f>
        <v/>
      </c>
      <c r="C154" s="4" t="str">
        <f>IF('データ入力シート－２'!C158="","",'データ入力シート－２'!C158)</f>
        <v/>
      </c>
      <c r="D154" s="6" t="str">
        <f>IF('データ入力シート－２'!D158="","",'データ入力シート－２'!D158)</f>
        <v/>
      </c>
    </row>
    <row r="155" spans="1:4" ht="15" customHeight="1">
      <c r="A155" s="2">
        <v>154</v>
      </c>
      <c r="B155" s="3" t="str">
        <f>IF('データ入力シート－２'!B159="","",'データ入力シート－２'!B159)</f>
        <v/>
      </c>
      <c r="C155" s="4" t="str">
        <f>IF('データ入力シート－２'!C159="","",'データ入力シート－２'!C159)</f>
        <v/>
      </c>
      <c r="D155" s="6" t="str">
        <f>IF('データ入力シート－２'!D159="","",'データ入力シート－２'!D159)</f>
        <v/>
      </c>
    </row>
    <row r="156" spans="1:4" ht="15" customHeight="1">
      <c r="A156" s="2">
        <v>155</v>
      </c>
      <c r="B156" s="3" t="str">
        <f>IF('データ入力シート－２'!B160="","",'データ入力シート－２'!B160)</f>
        <v/>
      </c>
      <c r="C156" s="4" t="str">
        <f>IF('データ入力シート－２'!C160="","",'データ入力シート－２'!C160)</f>
        <v/>
      </c>
      <c r="D156" s="6" t="str">
        <f>IF('データ入力シート－２'!D160="","",'データ入力シート－２'!D160)</f>
        <v/>
      </c>
    </row>
    <row r="157" spans="1:4" ht="15" customHeight="1">
      <c r="A157" s="2">
        <v>156</v>
      </c>
      <c r="B157" s="3" t="str">
        <f>IF('データ入力シート－２'!B161="","",'データ入力シート－２'!B161)</f>
        <v/>
      </c>
      <c r="C157" s="4" t="str">
        <f>IF('データ入力シート－２'!C161="","",'データ入力シート－２'!C161)</f>
        <v/>
      </c>
      <c r="D157" s="6" t="str">
        <f>IF('データ入力シート－２'!D161="","",'データ入力シート－２'!D161)</f>
        <v/>
      </c>
    </row>
    <row r="158" spans="1:4" ht="15" customHeight="1">
      <c r="A158" s="2">
        <v>157</v>
      </c>
      <c r="B158" s="3" t="str">
        <f>IF('データ入力シート－２'!B162="","",'データ入力シート－２'!B162)</f>
        <v/>
      </c>
      <c r="C158" s="4" t="str">
        <f>IF('データ入力シート－２'!C162="","",'データ入力シート－２'!C162)</f>
        <v/>
      </c>
      <c r="D158" s="6" t="str">
        <f>IF('データ入力シート－２'!D162="","",'データ入力シート－２'!D162)</f>
        <v/>
      </c>
    </row>
    <row r="159" spans="1:4" ht="15" customHeight="1">
      <c r="A159" s="2">
        <v>158</v>
      </c>
      <c r="B159" s="3" t="str">
        <f>IF('データ入力シート－２'!B163="","",'データ入力シート－２'!B163)</f>
        <v/>
      </c>
      <c r="C159" s="4" t="str">
        <f>IF('データ入力シート－２'!C163="","",'データ入力シート－２'!C163)</f>
        <v/>
      </c>
      <c r="D159" s="6" t="str">
        <f>IF('データ入力シート－２'!D163="","",'データ入力シート－２'!D163)</f>
        <v/>
      </c>
    </row>
    <row r="160" spans="1:4" ht="15" customHeight="1">
      <c r="A160" s="2">
        <v>159</v>
      </c>
      <c r="B160" s="3" t="str">
        <f>IF('データ入力シート－２'!B164="","",'データ入力シート－２'!B164)</f>
        <v/>
      </c>
      <c r="C160" s="4" t="str">
        <f>IF('データ入力シート－２'!C164="","",'データ入力シート－２'!C164)</f>
        <v/>
      </c>
      <c r="D160" s="6" t="str">
        <f>IF('データ入力シート－２'!D164="","",'データ入力シート－２'!D164)</f>
        <v/>
      </c>
    </row>
    <row r="161" spans="1:4" ht="15" customHeight="1">
      <c r="A161" s="2">
        <v>160</v>
      </c>
      <c r="B161" s="3" t="str">
        <f>IF('データ入力シート－２'!B165="","",'データ入力シート－２'!B165)</f>
        <v/>
      </c>
      <c r="C161" s="4" t="str">
        <f>IF('データ入力シート－２'!C165="","",'データ入力シート－２'!C165)</f>
        <v/>
      </c>
      <c r="D161" s="6" t="str">
        <f>IF('データ入力シート－２'!D165="","",'データ入力シート－２'!D165)</f>
        <v/>
      </c>
    </row>
    <row r="162" spans="1:4" ht="15" customHeight="1">
      <c r="A162" s="2">
        <v>161</v>
      </c>
      <c r="B162" s="3" t="str">
        <f>IF('データ入力シート－２'!B166="","",'データ入力シート－２'!B166)</f>
        <v/>
      </c>
      <c r="C162" s="4" t="str">
        <f>IF('データ入力シート－２'!C166="","",'データ入力シート－２'!C166)</f>
        <v/>
      </c>
      <c r="D162" s="6" t="str">
        <f>IF('データ入力シート－２'!D166="","",'データ入力シート－２'!D166)</f>
        <v/>
      </c>
    </row>
    <row r="163" spans="1:4" ht="15" customHeight="1">
      <c r="A163" s="2">
        <v>162</v>
      </c>
      <c r="B163" s="3" t="str">
        <f>IF('データ入力シート－２'!B167="","",'データ入力シート－２'!B167)</f>
        <v/>
      </c>
      <c r="C163" s="4" t="str">
        <f>IF('データ入力シート－２'!C167="","",'データ入力シート－２'!C167)</f>
        <v/>
      </c>
      <c r="D163" s="6" t="str">
        <f>IF('データ入力シート－２'!D167="","",'データ入力シート－２'!D167)</f>
        <v/>
      </c>
    </row>
    <row r="164" spans="1:4" ht="15" customHeight="1">
      <c r="A164" s="2">
        <v>163</v>
      </c>
      <c r="B164" s="3" t="str">
        <f>IF('データ入力シート－２'!B168="","",'データ入力シート－２'!B168)</f>
        <v/>
      </c>
      <c r="C164" s="4" t="str">
        <f>IF('データ入力シート－２'!C168="","",'データ入力シート－２'!C168)</f>
        <v/>
      </c>
      <c r="D164" s="6" t="str">
        <f>IF('データ入力シート－２'!D168="","",'データ入力シート－２'!D168)</f>
        <v/>
      </c>
    </row>
    <row r="165" spans="1:4" ht="15" customHeight="1">
      <c r="A165" s="2">
        <v>164</v>
      </c>
      <c r="B165" s="3" t="str">
        <f>IF('データ入力シート－２'!B169="","",'データ入力シート－２'!B169)</f>
        <v/>
      </c>
      <c r="C165" s="4" t="str">
        <f>IF('データ入力シート－２'!C169="","",'データ入力シート－２'!C169)</f>
        <v/>
      </c>
      <c r="D165" s="6" t="str">
        <f>IF('データ入力シート－２'!D169="","",'データ入力シート－２'!D169)</f>
        <v/>
      </c>
    </row>
    <row r="166" spans="1:4" ht="15" customHeight="1">
      <c r="A166" s="2">
        <v>165</v>
      </c>
      <c r="B166" s="3" t="str">
        <f>IF('データ入力シート－２'!B170="","",'データ入力シート－２'!B170)</f>
        <v/>
      </c>
      <c r="C166" s="4" t="str">
        <f>IF('データ入力シート－２'!C170="","",'データ入力シート－２'!C170)</f>
        <v/>
      </c>
      <c r="D166" s="6" t="str">
        <f>IF('データ入力シート－２'!D170="","",'データ入力シート－２'!D170)</f>
        <v/>
      </c>
    </row>
    <row r="167" spans="1:4" ht="15" customHeight="1">
      <c r="A167" s="2">
        <v>166</v>
      </c>
      <c r="B167" s="3" t="str">
        <f>IF('データ入力シート－２'!B171="","",'データ入力シート－２'!B171)</f>
        <v/>
      </c>
      <c r="C167" s="4" t="str">
        <f>IF('データ入力シート－２'!C171="","",'データ入力シート－２'!C171)</f>
        <v/>
      </c>
      <c r="D167" s="6" t="str">
        <f>IF('データ入力シート－２'!D171="","",'データ入力シート－２'!D171)</f>
        <v/>
      </c>
    </row>
    <row r="168" spans="1:4" ht="15" customHeight="1">
      <c r="A168" s="2">
        <v>167</v>
      </c>
      <c r="B168" s="3" t="str">
        <f>IF('データ入力シート－２'!B172="","",'データ入力シート－２'!B172)</f>
        <v/>
      </c>
      <c r="C168" s="4" t="str">
        <f>IF('データ入力シート－２'!C172="","",'データ入力シート－２'!C172)</f>
        <v/>
      </c>
      <c r="D168" s="6" t="str">
        <f>IF('データ入力シート－２'!D172="","",'データ入力シート－２'!D172)</f>
        <v/>
      </c>
    </row>
    <row r="169" spans="1:4" ht="15" customHeight="1">
      <c r="A169" s="2">
        <v>168</v>
      </c>
      <c r="B169" s="3" t="str">
        <f>IF('データ入力シート－２'!B173="","",'データ入力シート－２'!B173)</f>
        <v/>
      </c>
      <c r="C169" s="4" t="str">
        <f>IF('データ入力シート－２'!C173="","",'データ入力シート－２'!C173)</f>
        <v/>
      </c>
      <c r="D169" s="6" t="str">
        <f>IF('データ入力シート－２'!D173="","",'データ入力シート－２'!D173)</f>
        <v/>
      </c>
    </row>
    <row r="170" spans="1:4" ht="15" customHeight="1">
      <c r="A170" s="2">
        <v>169</v>
      </c>
      <c r="B170" s="3" t="str">
        <f>IF('データ入力シート－２'!B174="","",'データ入力シート－２'!B174)</f>
        <v/>
      </c>
      <c r="C170" s="4" t="str">
        <f>IF('データ入力シート－２'!C174="","",'データ入力シート－２'!C174)</f>
        <v/>
      </c>
      <c r="D170" s="6" t="str">
        <f>IF('データ入力シート－２'!D174="","",'データ入力シート－２'!D174)</f>
        <v/>
      </c>
    </row>
    <row r="171" spans="1:4" ht="15" customHeight="1">
      <c r="A171" s="2">
        <v>170</v>
      </c>
      <c r="B171" s="3" t="str">
        <f>IF('データ入力シート－２'!B175="","",'データ入力シート－２'!B175)</f>
        <v/>
      </c>
      <c r="C171" s="4" t="str">
        <f>IF('データ入力シート－２'!C175="","",'データ入力シート－２'!C175)</f>
        <v/>
      </c>
      <c r="D171" s="6" t="str">
        <f>IF('データ入力シート－２'!D175="","",'データ入力シート－２'!D175)</f>
        <v/>
      </c>
    </row>
    <row r="172" spans="1:4" ht="15" customHeight="1">
      <c r="A172" s="2">
        <v>171</v>
      </c>
      <c r="B172" s="3" t="str">
        <f>IF('データ入力シート－２'!B176="","",'データ入力シート－２'!B176)</f>
        <v/>
      </c>
      <c r="C172" s="4" t="str">
        <f>IF('データ入力シート－２'!C176="","",'データ入力シート－２'!C176)</f>
        <v/>
      </c>
      <c r="D172" s="6" t="str">
        <f>IF('データ入力シート－２'!D176="","",'データ入力シート－２'!D176)</f>
        <v/>
      </c>
    </row>
    <row r="173" spans="1:4" ht="15" customHeight="1">
      <c r="A173" s="2">
        <v>172</v>
      </c>
      <c r="B173" s="3" t="str">
        <f>IF('データ入力シート－２'!B177="","",'データ入力シート－２'!B177)</f>
        <v/>
      </c>
      <c r="C173" s="4" t="str">
        <f>IF('データ入力シート－２'!C177="","",'データ入力シート－２'!C177)</f>
        <v/>
      </c>
      <c r="D173" s="6" t="str">
        <f>IF('データ入力シート－２'!D177="","",'データ入力シート－２'!D177)</f>
        <v/>
      </c>
    </row>
    <row r="174" spans="1:4" ht="15" customHeight="1">
      <c r="A174" s="2">
        <v>173</v>
      </c>
      <c r="B174" s="3" t="str">
        <f>IF('データ入力シート－２'!B178="","",'データ入力シート－２'!B178)</f>
        <v/>
      </c>
      <c r="C174" s="4" t="str">
        <f>IF('データ入力シート－２'!C178="","",'データ入力シート－２'!C178)</f>
        <v/>
      </c>
      <c r="D174" s="6" t="str">
        <f>IF('データ入力シート－２'!D178="","",'データ入力シート－２'!D178)</f>
        <v/>
      </c>
    </row>
    <row r="175" spans="1:4" ht="15" customHeight="1">
      <c r="A175" s="2">
        <v>174</v>
      </c>
      <c r="B175" s="3" t="str">
        <f>IF('データ入力シート－２'!B179="","",'データ入力シート－２'!B179)</f>
        <v/>
      </c>
      <c r="C175" s="4" t="str">
        <f>IF('データ入力シート－２'!C179="","",'データ入力シート－２'!C179)</f>
        <v/>
      </c>
      <c r="D175" s="6" t="str">
        <f>IF('データ入力シート－２'!D179="","",'データ入力シート－２'!D179)</f>
        <v/>
      </c>
    </row>
    <row r="176" spans="1:4" ht="15" customHeight="1">
      <c r="A176" s="2">
        <v>175</v>
      </c>
      <c r="B176" s="3" t="str">
        <f>IF('データ入力シート－２'!B180="","",'データ入力シート－２'!B180)</f>
        <v/>
      </c>
      <c r="C176" s="4" t="str">
        <f>IF('データ入力シート－２'!C180="","",'データ入力シート－２'!C180)</f>
        <v/>
      </c>
      <c r="D176" s="6" t="str">
        <f>IF('データ入力シート－２'!D180="","",'データ入力シート－２'!D180)</f>
        <v/>
      </c>
    </row>
    <row r="177" spans="1:4" ht="15" customHeight="1">
      <c r="A177" s="2">
        <v>176</v>
      </c>
      <c r="B177" s="3" t="str">
        <f>IF('データ入力シート－２'!B181="","",'データ入力シート－２'!B181)</f>
        <v/>
      </c>
      <c r="C177" s="4" t="str">
        <f>IF('データ入力シート－２'!C181="","",'データ入力シート－２'!C181)</f>
        <v/>
      </c>
      <c r="D177" s="6" t="str">
        <f>IF('データ入力シート－２'!D181="","",'データ入力シート－２'!D181)</f>
        <v/>
      </c>
    </row>
    <row r="178" spans="1:4" ht="15" customHeight="1">
      <c r="A178" s="2">
        <v>177</v>
      </c>
      <c r="B178" s="3" t="str">
        <f>IF('データ入力シート－２'!B182="","",'データ入力シート－２'!B182)</f>
        <v/>
      </c>
      <c r="C178" s="4" t="str">
        <f>IF('データ入力シート－２'!C182="","",'データ入力シート－２'!C182)</f>
        <v/>
      </c>
      <c r="D178" s="6" t="str">
        <f>IF('データ入力シート－２'!D182="","",'データ入力シート－２'!D182)</f>
        <v/>
      </c>
    </row>
    <row r="179" spans="1:4" ht="15" customHeight="1">
      <c r="A179" s="2">
        <v>178</v>
      </c>
      <c r="B179" s="3" t="str">
        <f>IF('データ入力シート－２'!B183="","",'データ入力シート－２'!B183)</f>
        <v/>
      </c>
      <c r="C179" s="4" t="str">
        <f>IF('データ入力シート－２'!C183="","",'データ入力シート－２'!C183)</f>
        <v/>
      </c>
      <c r="D179" s="6" t="str">
        <f>IF('データ入力シート－２'!D183="","",'データ入力シート－２'!D183)</f>
        <v/>
      </c>
    </row>
    <row r="180" spans="1:4" ht="15" customHeight="1">
      <c r="A180" s="2">
        <v>179</v>
      </c>
      <c r="B180" s="3" t="str">
        <f>IF('データ入力シート－２'!B184="","",'データ入力シート－２'!B184)</f>
        <v/>
      </c>
      <c r="C180" s="4" t="str">
        <f>IF('データ入力シート－２'!C184="","",'データ入力シート－２'!C184)</f>
        <v/>
      </c>
      <c r="D180" s="6" t="str">
        <f>IF('データ入力シート－２'!D184="","",'データ入力シート－２'!D184)</f>
        <v/>
      </c>
    </row>
    <row r="181" spans="1:4" ht="15" customHeight="1">
      <c r="A181" s="2">
        <v>180</v>
      </c>
      <c r="B181" s="3" t="str">
        <f>IF('データ入力シート－２'!B185="","",'データ入力シート－２'!B185)</f>
        <v/>
      </c>
      <c r="C181" s="4" t="str">
        <f>IF('データ入力シート－２'!C185="","",'データ入力シート－２'!C185)</f>
        <v/>
      </c>
      <c r="D181" s="6" t="str">
        <f>IF('データ入力シート－２'!D185="","",'データ入力シート－２'!D185)</f>
        <v/>
      </c>
    </row>
    <row r="182" spans="1:4" ht="15" customHeight="1">
      <c r="A182" s="2">
        <v>181</v>
      </c>
      <c r="B182" s="3" t="str">
        <f>IF('データ入力シート－２'!B186="","",'データ入力シート－２'!B186)</f>
        <v/>
      </c>
      <c r="C182" s="4" t="str">
        <f>IF('データ入力シート－２'!C186="","",'データ入力シート－２'!C186)</f>
        <v/>
      </c>
      <c r="D182" s="6" t="str">
        <f>IF('データ入力シート－２'!D186="","",'データ入力シート－２'!D186)</f>
        <v/>
      </c>
    </row>
    <row r="183" spans="1:4" ht="15" customHeight="1">
      <c r="A183" s="2">
        <v>182</v>
      </c>
      <c r="B183" s="3" t="str">
        <f>IF('データ入力シート－２'!B187="","",'データ入力シート－２'!B187)</f>
        <v/>
      </c>
      <c r="C183" s="4" t="str">
        <f>IF('データ入力シート－２'!C187="","",'データ入力シート－２'!C187)</f>
        <v/>
      </c>
      <c r="D183" s="6" t="str">
        <f>IF('データ入力シート－２'!D187="","",'データ入力シート－２'!D187)</f>
        <v/>
      </c>
    </row>
    <row r="184" spans="1:4" ht="15" customHeight="1">
      <c r="A184" s="2">
        <v>183</v>
      </c>
      <c r="B184" s="3" t="str">
        <f>IF('データ入力シート－２'!B188="","",'データ入力シート－２'!B188)</f>
        <v/>
      </c>
      <c r="C184" s="4" t="str">
        <f>IF('データ入力シート－２'!C188="","",'データ入力シート－２'!C188)</f>
        <v/>
      </c>
      <c r="D184" s="6" t="str">
        <f>IF('データ入力シート－２'!D188="","",'データ入力シート－２'!D188)</f>
        <v/>
      </c>
    </row>
    <row r="185" spans="1:4" ht="15" customHeight="1">
      <c r="A185" s="2">
        <v>184</v>
      </c>
      <c r="B185" s="3" t="str">
        <f>IF('データ入力シート－２'!B189="","",'データ入力シート－２'!B189)</f>
        <v/>
      </c>
      <c r="C185" s="4" t="str">
        <f>IF('データ入力シート－２'!C189="","",'データ入力シート－２'!C189)</f>
        <v/>
      </c>
      <c r="D185" s="6" t="str">
        <f>IF('データ入力シート－２'!D189="","",'データ入力シート－２'!D189)</f>
        <v/>
      </c>
    </row>
    <row r="186" spans="1:4" ht="15" customHeight="1">
      <c r="A186" s="2">
        <v>185</v>
      </c>
      <c r="B186" s="3" t="str">
        <f>IF('データ入力シート－２'!B190="","",'データ入力シート－２'!B190)</f>
        <v/>
      </c>
      <c r="C186" s="4" t="str">
        <f>IF('データ入力シート－２'!C190="","",'データ入力シート－２'!C190)</f>
        <v/>
      </c>
      <c r="D186" s="6" t="str">
        <f>IF('データ入力シート－２'!D190="","",'データ入力シート－２'!D190)</f>
        <v/>
      </c>
    </row>
    <row r="187" spans="1:4" ht="15" customHeight="1">
      <c r="A187" s="2">
        <v>186</v>
      </c>
      <c r="B187" s="3" t="str">
        <f>IF('データ入力シート－２'!B191="","",'データ入力シート－２'!B191)</f>
        <v/>
      </c>
      <c r="C187" s="4" t="str">
        <f>IF('データ入力シート－２'!C191="","",'データ入力シート－２'!C191)</f>
        <v/>
      </c>
      <c r="D187" s="6" t="str">
        <f>IF('データ入力シート－２'!D191="","",'データ入力シート－２'!D191)</f>
        <v/>
      </c>
    </row>
    <row r="188" spans="1:4" ht="15" customHeight="1">
      <c r="A188" s="2">
        <v>187</v>
      </c>
      <c r="B188" s="3" t="str">
        <f>IF('データ入力シート－２'!B192="","",'データ入力シート－２'!B192)</f>
        <v/>
      </c>
      <c r="C188" s="4" t="str">
        <f>IF('データ入力シート－２'!C192="","",'データ入力シート－２'!C192)</f>
        <v/>
      </c>
      <c r="D188" s="6" t="str">
        <f>IF('データ入力シート－２'!D192="","",'データ入力シート－２'!D192)</f>
        <v/>
      </c>
    </row>
    <row r="189" spans="1:4" ht="15" customHeight="1">
      <c r="A189" s="2">
        <v>188</v>
      </c>
      <c r="B189" s="3" t="str">
        <f>IF('データ入力シート－２'!B193="","",'データ入力シート－２'!B193)</f>
        <v/>
      </c>
      <c r="C189" s="4" t="str">
        <f>IF('データ入力シート－２'!C193="","",'データ入力シート－２'!C193)</f>
        <v/>
      </c>
      <c r="D189" s="6" t="str">
        <f>IF('データ入力シート－２'!D193="","",'データ入力シート－２'!D193)</f>
        <v/>
      </c>
    </row>
    <row r="190" spans="1:4" ht="15" customHeight="1">
      <c r="A190" s="2">
        <v>189</v>
      </c>
      <c r="B190" s="3" t="str">
        <f>IF('データ入力シート－２'!B194="","",'データ入力シート－２'!B194)</f>
        <v/>
      </c>
      <c r="C190" s="4" t="str">
        <f>IF('データ入力シート－２'!C194="","",'データ入力シート－２'!C194)</f>
        <v/>
      </c>
      <c r="D190" s="6" t="str">
        <f>IF('データ入力シート－２'!D194="","",'データ入力シート－２'!D194)</f>
        <v/>
      </c>
    </row>
    <row r="191" spans="1:4" ht="15" customHeight="1">
      <c r="A191" s="2">
        <v>190</v>
      </c>
      <c r="B191" s="3" t="str">
        <f>IF('データ入力シート－２'!B195="","",'データ入力シート－２'!B195)</f>
        <v/>
      </c>
      <c r="C191" s="4" t="str">
        <f>IF('データ入力シート－２'!C195="","",'データ入力シート－２'!C195)</f>
        <v/>
      </c>
      <c r="D191" s="6" t="str">
        <f>IF('データ入力シート－２'!D195="","",'データ入力シート－２'!D195)</f>
        <v/>
      </c>
    </row>
    <row r="192" spans="1:4" ht="15" customHeight="1">
      <c r="A192" s="2">
        <v>191</v>
      </c>
      <c r="B192" s="3" t="str">
        <f>IF('データ入力シート－２'!B196="","",'データ入力シート－２'!B196)</f>
        <v/>
      </c>
      <c r="C192" s="4" t="str">
        <f>IF('データ入力シート－２'!C196="","",'データ入力シート－２'!C196)</f>
        <v/>
      </c>
      <c r="D192" s="6" t="str">
        <f>IF('データ入力シート－２'!D196="","",'データ入力シート－２'!D196)</f>
        <v/>
      </c>
    </row>
    <row r="193" spans="1:4" ht="15" customHeight="1">
      <c r="A193" s="2">
        <v>192</v>
      </c>
      <c r="B193" s="3" t="str">
        <f>IF('データ入力シート－２'!B197="","",'データ入力シート－２'!B197)</f>
        <v/>
      </c>
      <c r="C193" s="4" t="str">
        <f>IF('データ入力シート－２'!C197="","",'データ入力シート－２'!C197)</f>
        <v/>
      </c>
      <c r="D193" s="6" t="str">
        <f>IF('データ入力シート－２'!D197="","",'データ入力シート－２'!D197)</f>
        <v/>
      </c>
    </row>
    <row r="194" spans="1:4" ht="15" customHeight="1">
      <c r="A194" s="2">
        <v>193</v>
      </c>
      <c r="B194" s="3" t="str">
        <f>IF('データ入力シート－２'!B198="","",'データ入力シート－２'!B198)</f>
        <v/>
      </c>
      <c r="C194" s="4" t="str">
        <f>IF('データ入力シート－２'!C198="","",'データ入力シート－２'!C198)</f>
        <v/>
      </c>
      <c r="D194" s="6" t="str">
        <f>IF('データ入力シート－２'!D198="","",'データ入力シート－２'!D198)</f>
        <v/>
      </c>
    </row>
    <row r="195" spans="1:4" ht="15" customHeight="1">
      <c r="A195" s="2">
        <v>194</v>
      </c>
      <c r="B195" s="3" t="str">
        <f>IF('データ入力シート－２'!B199="","",'データ入力シート－２'!B199)</f>
        <v/>
      </c>
      <c r="C195" s="4" t="str">
        <f>IF('データ入力シート－２'!C199="","",'データ入力シート－２'!C199)</f>
        <v/>
      </c>
      <c r="D195" s="6" t="str">
        <f>IF('データ入力シート－２'!D199="","",'データ入力シート－２'!D199)</f>
        <v/>
      </c>
    </row>
    <row r="196" spans="1:4" ht="15" customHeight="1">
      <c r="A196" s="2">
        <v>195</v>
      </c>
      <c r="B196" s="3" t="str">
        <f>IF('データ入力シート－２'!B200="","",'データ入力シート－２'!B200)</f>
        <v/>
      </c>
      <c r="C196" s="4" t="str">
        <f>IF('データ入力シート－２'!C200="","",'データ入力シート－２'!C200)</f>
        <v/>
      </c>
      <c r="D196" s="6" t="str">
        <f>IF('データ入力シート－２'!D200="","",'データ入力シート－２'!D200)</f>
        <v/>
      </c>
    </row>
    <row r="197" spans="1:4" ht="15" customHeight="1">
      <c r="A197" s="2">
        <v>196</v>
      </c>
      <c r="B197" s="3" t="str">
        <f>IF('データ入力シート－２'!B201="","",'データ入力シート－２'!B201)</f>
        <v/>
      </c>
      <c r="C197" s="4" t="str">
        <f>IF('データ入力シート－２'!C201="","",'データ入力シート－２'!C201)</f>
        <v/>
      </c>
      <c r="D197" s="6" t="str">
        <f>IF('データ入力シート－２'!D201="","",'データ入力シート－２'!D201)</f>
        <v/>
      </c>
    </row>
    <row r="198" spans="1:4" ht="15" customHeight="1">
      <c r="A198" s="2">
        <v>197</v>
      </c>
      <c r="B198" s="3" t="str">
        <f>IF('データ入力シート－２'!B202="","",'データ入力シート－２'!B202)</f>
        <v/>
      </c>
      <c r="C198" s="4" t="str">
        <f>IF('データ入力シート－２'!C202="","",'データ入力シート－２'!C202)</f>
        <v/>
      </c>
      <c r="D198" s="6" t="str">
        <f>IF('データ入力シート－２'!D202="","",'データ入力シート－２'!D202)</f>
        <v/>
      </c>
    </row>
    <row r="199" spans="1:4" ht="15" customHeight="1">
      <c r="A199" s="2">
        <v>198</v>
      </c>
      <c r="B199" s="3" t="str">
        <f>IF('データ入力シート－２'!B203="","",'データ入力シート－２'!B203)</f>
        <v/>
      </c>
      <c r="C199" s="4" t="str">
        <f>IF('データ入力シート－２'!C203="","",'データ入力シート－２'!C203)</f>
        <v/>
      </c>
      <c r="D199" s="6" t="str">
        <f>IF('データ入力シート－２'!D203="","",'データ入力シート－２'!D203)</f>
        <v/>
      </c>
    </row>
    <row r="200" spans="1:4" ht="15" customHeight="1">
      <c r="A200" s="2">
        <v>199</v>
      </c>
      <c r="B200" s="3" t="str">
        <f>IF('データ入力シート－２'!B204="","",'データ入力シート－２'!B204)</f>
        <v/>
      </c>
      <c r="C200" s="4" t="str">
        <f>IF('データ入力シート－２'!C204="","",'データ入力シート－２'!C204)</f>
        <v/>
      </c>
      <c r="D200" s="6" t="str">
        <f>IF('データ入力シート－２'!D204="","",'データ入力シート－２'!D204)</f>
        <v/>
      </c>
    </row>
    <row r="201" spans="1:4" ht="15" customHeight="1">
      <c r="A201" s="2">
        <v>200</v>
      </c>
      <c r="B201" s="3" t="str">
        <f>IF('データ入力シート－２'!B205="","",'データ入力シート－２'!B205)</f>
        <v/>
      </c>
      <c r="C201" s="5" t="str">
        <f>IF('データ入力シート－２'!C205="","",'データ入力シート－２'!C205)</f>
        <v/>
      </c>
      <c r="D201" s="7" t="str">
        <f>IF('データ入力シート－２'!D205="","",'データ入力シート－２'!D205)</f>
        <v/>
      </c>
    </row>
    <row r="202" spans="1:4"/>
    <row r="203" spans="1:4"/>
    <row r="204" spans="1:4"/>
    <row r="206" spans="1:4"/>
    <row r="207" spans="1:4"/>
    <row r="208" spans="1:4"/>
    <row r="209"/>
    <row r="210"/>
  </sheetData>
  <phoneticPr fontId="2"/>
  <dataValidations count="2">
    <dataValidation type="list" allowBlank="1" showInputMessage="1" showErrorMessage="1" sqref="D2:D201">
      <formula1>"男, 女"</formula1>
    </dataValidation>
    <dataValidation type="list" allowBlank="1" showInputMessage="1" showErrorMessage="1" sqref="C2:C201">
      <formula1>"1, 2, 3"</formula1>
    </dataValidation>
  </dataValidations>
  <pageMargins left="0.7" right="0.7" top="0.75" bottom="0.75" header="0.3" footer="0.3"/>
  <pageSetup paperSize="9" scale="65" orientation="portrait"/>
  <colBreaks count="1" manualBreakCount="1">
    <brk id="2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L60"/>
  <sheetViews>
    <sheetView showGridLines="0" topLeftCell="A13" zoomScaleSheetLayoutView="100" workbookViewId="0">
      <selection activeCell="A2" sqref="A2:F2"/>
    </sheetView>
  </sheetViews>
  <sheetFormatPr defaultColWidth="0" defaultRowHeight="11.25" zeroHeight="1"/>
  <cols>
    <col min="1" max="1" width="6.125" style="87" customWidth="1"/>
    <col min="2" max="2" width="15.5" style="87" bestFit="1" customWidth="1"/>
    <col min="3" max="4" width="4.5" style="87" bestFit="1" customWidth="1"/>
    <col min="5" max="5" width="6.125" style="87" customWidth="1"/>
    <col min="6" max="6" width="15.5" style="87" customWidth="1"/>
    <col min="7" max="8" width="4.5" style="87" bestFit="1" customWidth="1"/>
    <col min="9" max="9" width="6.125" style="87" customWidth="1"/>
    <col min="10" max="10" width="15.5" style="87" customWidth="1"/>
    <col min="11" max="12" width="4.5" style="87" bestFit="1" customWidth="1"/>
    <col min="13" max="37" width="0" style="107" hidden="1" customWidth="1"/>
    <col min="38" max="38" width="4.5" style="107" customWidth="1"/>
    <col min="39" max="39" width="0" style="107" hidden="1" customWidth="1"/>
    <col min="40" max="16384" width="0" style="107" hidden="1"/>
  </cols>
  <sheetData>
    <row r="1" spans="1:12" ht="13.5" customHeight="1">
      <c r="A1" s="586" t="s">
        <v>304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</row>
    <row r="2" spans="1:12" ht="15.75" customHeight="1">
      <c r="A2" s="713" t="s">
        <v>337</v>
      </c>
      <c r="B2" s="713"/>
      <c r="C2" s="713"/>
      <c r="D2" s="713"/>
      <c r="E2" s="713"/>
      <c r="F2" s="714"/>
      <c r="G2" s="492" t="s">
        <v>39</v>
      </c>
      <c r="H2" s="492"/>
      <c r="I2" s="492"/>
      <c r="J2" s="89" t="s">
        <v>40</v>
      </c>
      <c r="K2" s="492" t="s">
        <v>41</v>
      </c>
      <c r="L2" s="492"/>
    </row>
    <row r="3" spans="1:12" ht="33.75" customHeight="1">
      <c r="A3" s="715" t="s">
        <v>69</v>
      </c>
      <c r="B3" s="715"/>
      <c r="C3" s="715"/>
      <c r="D3" s="715"/>
      <c r="E3" s="715"/>
      <c r="F3" s="716"/>
      <c r="G3" s="492" t="str">
        <f>IF('データ入力シート－１'!D21="","",'データ入力シート－１'!D21)</f>
        <v/>
      </c>
      <c r="H3" s="492"/>
      <c r="I3" s="492"/>
      <c r="J3" s="172" t="s">
        <v>3</v>
      </c>
      <c r="K3" s="717" t="s">
        <v>3</v>
      </c>
      <c r="L3" s="718"/>
    </row>
    <row r="4" spans="1:12" ht="27.75" customHeight="1">
      <c r="A4" s="406" t="s">
        <v>150</v>
      </c>
      <c r="B4" s="406"/>
      <c r="C4" s="406"/>
      <c r="D4" s="406"/>
      <c r="E4" s="406"/>
      <c r="F4" s="406"/>
      <c r="G4" s="88"/>
      <c r="L4" s="173" t="s">
        <v>22</v>
      </c>
    </row>
    <row r="5" spans="1:12" ht="33.75" customHeight="1">
      <c r="A5" s="89" t="s">
        <v>57</v>
      </c>
      <c r="B5" s="719" t="str">
        <f>IF('データ入力シート－１'!D16="","",'データ入力シート－１'!D16)</f>
        <v/>
      </c>
      <c r="C5" s="720"/>
      <c r="D5" s="721"/>
      <c r="E5" s="89" t="s">
        <v>32</v>
      </c>
      <c r="F5" s="722" t="str">
        <f>IF('データ入力シート－１'!D18="","",'データ入力シート－１'!D18)</f>
        <v/>
      </c>
      <c r="G5" s="722"/>
      <c r="H5" s="722"/>
      <c r="I5" s="161" t="s">
        <v>71</v>
      </c>
      <c r="J5" s="722" t="str">
        <f>IF('データ入力シート－１'!D11="","",'データ入力シート－１'!D11)</f>
        <v/>
      </c>
      <c r="K5" s="722"/>
      <c r="L5" s="722"/>
    </row>
    <row r="6" spans="1:12" ht="33.75" customHeight="1">
      <c r="A6" s="161" t="s">
        <v>15</v>
      </c>
      <c r="B6" s="722" t="str">
        <f>IF('データ入力シート－１'!D46="","",'データ入力シート－１'!D46)</f>
        <v/>
      </c>
      <c r="C6" s="722"/>
      <c r="D6" s="722"/>
      <c r="E6" s="161" t="s">
        <v>56</v>
      </c>
      <c r="F6" s="719" t="str">
        <f>IF('データ入力シート－１'!D47="","",'データ入力シート－１'!D47)</f>
        <v/>
      </c>
      <c r="G6" s="720"/>
      <c r="H6" s="721"/>
      <c r="I6" s="723"/>
      <c r="J6" s="724"/>
      <c r="K6" s="724"/>
      <c r="L6" s="725"/>
    </row>
    <row r="7" spans="1:12" ht="33.75" customHeight="1">
      <c r="A7" s="733" t="s">
        <v>160</v>
      </c>
      <c r="B7" s="734"/>
      <c r="C7" s="719" t="str">
        <f>IF('データ入力シート－１'!D48="","",'データ入力シート－１'!D48)</f>
        <v/>
      </c>
      <c r="D7" s="720"/>
      <c r="E7" s="720"/>
      <c r="F7" s="720"/>
      <c r="G7" s="720"/>
      <c r="H7" s="720"/>
      <c r="I7" s="720"/>
      <c r="J7" s="720"/>
      <c r="K7" s="720"/>
      <c r="L7" s="721"/>
    </row>
    <row r="8" spans="1:12" ht="21" customHeight="1">
      <c r="A8" s="162" t="s">
        <v>14</v>
      </c>
      <c r="B8" s="167" t="s">
        <v>234</v>
      </c>
      <c r="C8" s="167" t="s">
        <v>55</v>
      </c>
      <c r="D8" s="166" t="s">
        <v>37</v>
      </c>
      <c r="E8" s="162" t="s">
        <v>14</v>
      </c>
      <c r="F8" s="167" t="s">
        <v>234</v>
      </c>
      <c r="G8" s="167" t="s">
        <v>55</v>
      </c>
      <c r="H8" s="166" t="s">
        <v>37</v>
      </c>
      <c r="I8" s="162" t="s">
        <v>14</v>
      </c>
      <c r="J8" s="167" t="s">
        <v>234</v>
      </c>
      <c r="K8" s="167" t="s">
        <v>55</v>
      </c>
      <c r="L8" s="166" t="s">
        <v>37</v>
      </c>
    </row>
    <row r="9" spans="1:12" ht="21" customHeight="1">
      <c r="A9" s="262">
        <v>151</v>
      </c>
      <c r="B9" s="168" t="str">
        <f>IF('データ入力シート－２'!B156="","",VLOOKUP($A9,'データ入力シート－２'!$A$6:$D$205,2,0))</f>
        <v/>
      </c>
      <c r="C9" s="260" t="str">
        <f>IF('データ入力シート－２'!C156="","",VLOOKUP($A9,'データ入力シート－２'!$A$6:$D$205,3,0))</f>
        <v/>
      </c>
      <c r="D9" s="261" t="str">
        <f>IF('データ入力シート－２'!D156="","",VLOOKUP($A9,'データ入力シート－２'!$A$6:$D$205,4,0))</f>
        <v/>
      </c>
      <c r="E9" s="262">
        <v>176</v>
      </c>
      <c r="F9" s="168" t="str">
        <f>IF('データ入力シート－２'!B181="","",VLOOKUP($E9,'データ入力シート－２'!$A$6:$D$205,2,0))</f>
        <v/>
      </c>
      <c r="G9" s="260" t="str">
        <f>IF('データ入力シート－２'!C181="","",VLOOKUP($E9,'データ入力シート－２'!$A$6:$D$205,3,0))</f>
        <v/>
      </c>
      <c r="H9" s="261" t="str">
        <f>IF('データ入力シート－２'!D181="","",VLOOKUP($E9,'データ入力シート－２'!$A$6:$D$205,4,0))</f>
        <v/>
      </c>
      <c r="I9" s="262"/>
      <c r="J9" s="168"/>
      <c r="K9" s="260"/>
      <c r="L9" s="261"/>
    </row>
    <row r="10" spans="1:12" ht="21" customHeight="1">
      <c r="A10" s="265">
        <v>152</v>
      </c>
      <c r="B10" s="169" t="str">
        <f>IF('データ入力シート－２'!B157="","",VLOOKUP($A10,'データ入力シート－２'!$A$6:$D$205,2,0))</f>
        <v/>
      </c>
      <c r="C10" s="263" t="str">
        <f>IF('データ入力シート－２'!C157="","",VLOOKUP($A10,'データ入力シート－２'!$A$6:$D$205,3,0))</f>
        <v/>
      </c>
      <c r="D10" s="264" t="str">
        <f>IF('データ入力シート－２'!D157="","",VLOOKUP($A10,'データ入力シート－２'!$A$6:$D$205,4,0))</f>
        <v/>
      </c>
      <c r="E10" s="265">
        <v>177</v>
      </c>
      <c r="F10" s="169" t="str">
        <f>IF('データ入力シート－２'!B182="","",VLOOKUP($E10,'データ入力シート－２'!$A$6:$D$205,2,0))</f>
        <v/>
      </c>
      <c r="G10" s="263" t="str">
        <f>IF('データ入力シート－２'!C182="","",VLOOKUP($E10,'データ入力シート－２'!$A$6:$D$205,3,0))</f>
        <v/>
      </c>
      <c r="H10" s="264" t="str">
        <f>IF('データ入力シート－２'!D182="","",VLOOKUP($E10,'データ入力シート－２'!$A$6:$D$205,4,0))</f>
        <v/>
      </c>
      <c r="I10" s="265"/>
      <c r="J10" s="169"/>
      <c r="K10" s="263"/>
      <c r="L10" s="264"/>
    </row>
    <row r="11" spans="1:12" ht="21" customHeight="1">
      <c r="A11" s="265">
        <v>153</v>
      </c>
      <c r="B11" s="169" t="str">
        <f>IF('データ入力シート－２'!B158="","",VLOOKUP($A11,'データ入力シート－２'!$A$6:$D$205,2,0))</f>
        <v/>
      </c>
      <c r="C11" s="263" t="str">
        <f>IF('データ入力シート－２'!C158="","",VLOOKUP($A11,'データ入力シート－２'!$A$6:$D$205,3,0))</f>
        <v/>
      </c>
      <c r="D11" s="264" t="str">
        <f>IF('データ入力シート－２'!D158="","",VLOOKUP($A11,'データ入力シート－２'!$A$6:$D$205,4,0))</f>
        <v/>
      </c>
      <c r="E11" s="265">
        <v>178</v>
      </c>
      <c r="F11" s="169" t="str">
        <f>IF('データ入力シート－２'!B183="","",VLOOKUP($E11,'データ入力シート－２'!$A$6:$D$205,2,0))</f>
        <v/>
      </c>
      <c r="G11" s="263" t="str">
        <f>IF('データ入力シート－２'!C183="","",VLOOKUP($E11,'データ入力シート－２'!$A$6:$D$205,3,0))</f>
        <v/>
      </c>
      <c r="H11" s="264" t="str">
        <f>IF('データ入力シート－２'!D183="","",VLOOKUP($E11,'データ入力シート－２'!$A$6:$D$205,4,0))</f>
        <v/>
      </c>
      <c r="I11" s="265"/>
      <c r="J11" s="169"/>
      <c r="K11" s="263"/>
      <c r="L11" s="264"/>
    </row>
    <row r="12" spans="1:12" ht="21" customHeight="1">
      <c r="A12" s="265">
        <v>154</v>
      </c>
      <c r="B12" s="169" t="str">
        <f>IF('データ入力シート－２'!B159="","",VLOOKUP($A12,'データ入力シート－２'!$A$6:$D$205,2,0))</f>
        <v/>
      </c>
      <c r="C12" s="263" t="str">
        <f>IF('データ入力シート－２'!C159="","",VLOOKUP($A12,'データ入力シート－２'!$A$6:$D$205,3,0))</f>
        <v/>
      </c>
      <c r="D12" s="264" t="str">
        <f>IF('データ入力シート－２'!D159="","",VLOOKUP($A12,'データ入力シート－２'!$A$6:$D$205,4,0))</f>
        <v/>
      </c>
      <c r="E12" s="265">
        <v>179</v>
      </c>
      <c r="F12" s="169" t="str">
        <f>IF('データ入力シート－２'!B184="","",VLOOKUP($E12,'データ入力シート－２'!$A$6:$D$205,2,0))</f>
        <v/>
      </c>
      <c r="G12" s="263" t="str">
        <f>IF('データ入力シート－２'!C184="","",VLOOKUP($E12,'データ入力シート－２'!$A$6:$D$205,3,0))</f>
        <v/>
      </c>
      <c r="H12" s="264" t="str">
        <f>IF('データ入力シート－２'!D184="","",VLOOKUP($E12,'データ入力シート－２'!$A$6:$D$205,4,0))</f>
        <v/>
      </c>
      <c r="I12" s="265"/>
      <c r="J12" s="169"/>
      <c r="K12" s="263"/>
      <c r="L12" s="264"/>
    </row>
    <row r="13" spans="1:12" ht="21" customHeight="1">
      <c r="A13" s="265">
        <v>155</v>
      </c>
      <c r="B13" s="169" t="str">
        <f>IF('データ入力シート－２'!B160="","",VLOOKUP($A13,'データ入力シート－２'!$A$6:$D$205,2,0))</f>
        <v/>
      </c>
      <c r="C13" s="263" t="str">
        <f>IF('データ入力シート－２'!C160="","",VLOOKUP($A13,'データ入力シート－２'!$A$6:$D$205,3,0))</f>
        <v/>
      </c>
      <c r="D13" s="264" t="str">
        <f>IF('データ入力シート－２'!D160="","",VLOOKUP($A13,'データ入力シート－２'!$A$6:$D$205,4,0))</f>
        <v/>
      </c>
      <c r="E13" s="265">
        <v>180</v>
      </c>
      <c r="F13" s="169" t="str">
        <f>IF('データ入力シート－２'!B185="","",VLOOKUP($E13,'データ入力シート－２'!$A$6:$D$205,2,0))</f>
        <v/>
      </c>
      <c r="G13" s="263" t="str">
        <f>IF('データ入力シート－２'!C185="","",VLOOKUP($E13,'データ入力シート－２'!$A$6:$D$205,3,0))</f>
        <v/>
      </c>
      <c r="H13" s="264" t="str">
        <f>IF('データ入力シート－２'!D185="","",VLOOKUP($E13,'データ入力シート－２'!$A$6:$D$205,4,0))</f>
        <v/>
      </c>
      <c r="I13" s="265"/>
      <c r="J13" s="169"/>
      <c r="K13" s="263"/>
      <c r="L13" s="264"/>
    </row>
    <row r="14" spans="1:12" ht="21" customHeight="1">
      <c r="A14" s="265">
        <v>156</v>
      </c>
      <c r="B14" s="169" t="str">
        <f>IF('データ入力シート－２'!B161="","",VLOOKUP($A14,'データ入力シート－２'!$A$6:$D$205,2,0))</f>
        <v/>
      </c>
      <c r="C14" s="263" t="str">
        <f>IF('データ入力シート－２'!C161="","",VLOOKUP($A14,'データ入力シート－２'!$A$6:$D$205,3,0))</f>
        <v/>
      </c>
      <c r="D14" s="264" t="str">
        <f>IF('データ入力シート－２'!D161="","",VLOOKUP($A14,'データ入力シート－２'!$A$6:$D$205,4,0))</f>
        <v/>
      </c>
      <c r="E14" s="265">
        <v>181</v>
      </c>
      <c r="F14" s="169" t="str">
        <f>IF('データ入力シート－２'!B186="","",VLOOKUP($E14,'データ入力シート－２'!$A$6:$D$205,2,0))</f>
        <v/>
      </c>
      <c r="G14" s="263" t="str">
        <f>IF('データ入力シート－２'!C186="","",VLOOKUP($E14,'データ入力シート－２'!$A$6:$D$205,3,0))</f>
        <v/>
      </c>
      <c r="H14" s="264" t="str">
        <f>IF('データ入力シート－２'!D186="","",VLOOKUP($E14,'データ入力シート－２'!$A$6:$D$205,4,0))</f>
        <v/>
      </c>
      <c r="I14" s="265"/>
      <c r="J14" s="169"/>
      <c r="K14" s="263"/>
      <c r="L14" s="264"/>
    </row>
    <row r="15" spans="1:12" ht="21" customHeight="1">
      <c r="A15" s="265">
        <v>157</v>
      </c>
      <c r="B15" s="169" t="str">
        <f>IF('データ入力シート－２'!B162="","",VLOOKUP($A15,'データ入力シート－２'!$A$6:$D$205,2,0))</f>
        <v/>
      </c>
      <c r="C15" s="263" t="str">
        <f>IF('データ入力シート－２'!C162="","",VLOOKUP($A15,'データ入力シート－２'!$A$6:$D$205,3,0))</f>
        <v/>
      </c>
      <c r="D15" s="264" t="str">
        <f>IF('データ入力シート－２'!D162="","",VLOOKUP($A15,'データ入力シート－２'!$A$6:$D$205,4,0))</f>
        <v/>
      </c>
      <c r="E15" s="265">
        <v>182</v>
      </c>
      <c r="F15" s="169" t="str">
        <f>IF('データ入力シート－２'!B187="","",VLOOKUP($E15,'データ入力シート－２'!$A$6:$D$205,2,0))</f>
        <v/>
      </c>
      <c r="G15" s="263" t="str">
        <f>IF('データ入力シート－２'!C187="","",VLOOKUP($E15,'データ入力シート－２'!$A$6:$D$205,3,0))</f>
        <v/>
      </c>
      <c r="H15" s="264" t="str">
        <f>IF('データ入力シート－２'!D187="","",VLOOKUP($E15,'データ入力シート－２'!$A$6:$D$205,4,0))</f>
        <v/>
      </c>
      <c r="I15" s="265"/>
      <c r="J15" s="169"/>
      <c r="K15" s="263"/>
      <c r="L15" s="264"/>
    </row>
    <row r="16" spans="1:12" ht="21" customHeight="1">
      <c r="A16" s="265">
        <v>158</v>
      </c>
      <c r="B16" s="169" t="str">
        <f>IF('データ入力シート－２'!B163="","",VLOOKUP($A16,'データ入力シート－２'!$A$6:$D$205,2,0))</f>
        <v/>
      </c>
      <c r="C16" s="263" t="str">
        <f>IF('データ入力シート－２'!C163="","",VLOOKUP($A16,'データ入力シート－２'!$A$6:$D$205,3,0))</f>
        <v/>
      </c>
      <c r="D16" s="264" t="str">
        <f>IF('データ入力シート－２'!D163="","",VLOOKUP($A16,'データ入力シート－２'!$A$6:$D$205,4,0))</f>
        <v/>
      </c>
      <c r="E16" s="265">
        <v>183</v>
      </c>
      <c r="F16" s="169" t="str">
        <f>IF('データ入力シート－２'!B188="","",VLOOKUP($E16,'データ入力シート－２'!$A$6:$D$205,2,0))</f>
        <v/>
      </c>
      <c r="G16" s="263" t="str">
        <f>IF('データ入力シート－２'!C188="","",VLOOKUP($E16,'データ入力シート－２'!$A$6:$D$205,3,0))</f>
        <v/>
      </c>
      <c r="H16" s="264" t="str">
        <f>IF('データ入力シート－２'!D188="","",VLOOKUP($E16,'データ入力シート－２'!$A$6:$D$205,4,0))</f>
        <v/>
      </c>
      <c r="I16" s="265"/>
      <c r="J16" s="169"/>
      <c r="K16" s="263"/>
      <c r="L16" s="264"/>
    </row>
    <row r="17" spans="1:12" ht="21" customHeight="1">
      <c r="A17" s="265">
        <v>159</v>
      </c>
      <c r="B17" s="169" t="str">
        <f>IF('データ入力シート－２'!B164="","",VLOOKUP($A17,'データ入力シート－２'!$A$6:$D$205,2,0))</f>
        <v/>
      </c>
      <c r="C17" s="263" t="str">
        <f>IF('データ入力シート－２'!C164="","",VLOOKUP($A17,'データ入力シート－２'!$A$6:$D$205,3,0))</f>
        <v/>
      </c>
      <c r="D17" s="264" t="str">
        <f>IF('データ入力シート－２'!D164="","",VLOOKUP($A17,'データ入力シート－２'!$A$6:$D$205,4,0))</f>
        <v/>
      </c>
      <c r="E17" s="265">
        <v>184</v>
      </c>
      <c r="F17" s="169" t="str">
        <f>IF('データ入力シート－２'!B189="","",VLOOKUP($E17,'データ入力シート－２'!$A$6:$D$205,2,0))</f>
        <v/>
      </c>
      <c r="G17" s="263" t="str">
        <f>IF('データ入力シート－２'!C189="","",VLOOKUP($E17,'データ入力シート－２'!$A$6:$D$205,3,0))</f>
        <v/>
      </c>
      <c r="H17" s="264" t="str">
        <f>IF('データ入力シート－２'!D189="","",VLOOKUP($E17,'データ入力シート－２'!$A$6:$D$205,4,0))</f>
        <v/>
      </c>
      <c r="I17" s="265"/>
      <c r="J17" s="169"/>
      <c r="K17" s="263"/>
      <c r="L17" s="264"/>
    </row>
    <row r="18" spans="1:12" ht="21" customHeight="1">
      <c r="A18" s="265">
        <v>160</v>
      </c>
      <c r="B18" s="169" t="str">
        <f>IF('データ入力シート－２'!B165="","",VLOOKUP($A18,'データ入力シート－２'!$A$6:$D$205,2,0))</f>
        <v/>
      </c>
      <c r="C18" s="263" t="str">
        <f>IF('データ入力シート－２'!C165="","",VLOOKUP($A18,'データ入力シート－２'!$A$6:$D$205,3,0))</f>
        <v/>
      </c>
      <c r="D18" s="264" t="str">
        <f>IF('データ入力シート－２'!D165="","",VLOOKUP($A18,'データ入力シート－２'!$A$6:$D$205,4,0))</f>
        <v/>
      </c>
      <c r="E18" s="265">
        <v>185</v>
      </c>
      <c r="F18" s="169" t="str">
        <f>IF('データ入力シート－２'!B190="","",VLOOKUP($E18,'データ入力シート－２'!$A$6:$D$205,2,0))</f>
        <v/>
      </c>
      <c r="G18" s="263" t="str">
        <f>IF('データ入力シート－２'!C190="","",VLOOKUP($E18,'データ入力シート－２'!$A$6:$D$205,3,0))</f>
        <v/>
      </c>
      <c r="H18" s="264" t="str">
        <f>IF('データ入力シート－２'!D190="","",VLOOKUP($E18,'データ入力シート－２'!$A$6:$D$205,4,0))</f>
        <v/>
      </c>
      <c r="I18" s="265"/>
      <c r="J18" s="169"/>
      <c r="K18" s="263"/>
      <c r="L18" s="264"/>
    </row>
    <row r="19" spans="1:12" ht="21" customHeight="1">
      <c r="A19" s="265">
        <v>161</v>
      </c>
      <c r="B19" s="169" t="str">
        <f>IF('データ入力シート－２'!B166="","",VLOOKUP($A19,'データ入力シート－２'!$A$6:$D$205,2,0))</f>
        <v/>
      </c>
      <c r="C19" s="263" t="str">
        <f>IF('データ入力シート－２'!C166="","",VLOOKUP($A19,'データ入力シート－２'!$A$6:$D$205,3,0))</f>
        <v/>
      </c>
      <c r="D19" s="264" t="str">
        <f>IF('データ入力シート－２'!D166="","",VLOOKUP($A19,'データ入力シート－２'!$A$6:$D$205,4,0))</f>
        <v/>
      </c>
      <c r="E19" s="265">
        <v>186</v>
      </c>
      <c r="F19" s="169" t="str">
        <f>IF('データ入力シート－２'!B191="","",VLOOKUP($E19,'データ入力シート－２'!$A$6:$D$205,2,0))</f>
        <v/>
      </c>
      <c r="G19" s="263" t="str">
        <f>IF('データ入力シート－２'!C191="","",VLOOKUP($E19,'データ入力シート－２'!$A$6:$D$205,3,0))</f>
        <v/>
      </c>
      <c r="H19" s="264" t="str">
        <f>IF('データ入力シート－２'!D191="","",VLOOKUP($E19,'データ入力シート－２'!$A$6:$D$205,4,0))</f>
        <v/>
      </c>
      <c r="I19" s="265"/>
      <c r="J19" s="169"/>
      <c r="K19" s="263"/>
      <c r="L19" s="264"/>
    </row>
    <row r="20" spans="1:12" ht="21" customHeight="1">
      <c r="A20" s="265">
        <v>162</v>
      </c>
      <c r="B20" s="169" t="str">
        <f>IF('データ入力シート－２'!B167="","",VLOOKUP($A20,'データ入力シート－２'!$A$6:$D$205,2,0))</f>
        <v/>
      </c>
      <c r="C20" s="263" t="str">
        <f>IF('データ入力シート－２'!C167="","",VLOOKUP($A20,'データ入力シート－２'!$A$6:$D$205,3,0))</f>
        <v/>
      </c>
      <c r="D20" s="264" t="str">
        <f>IF('データ入力シート－２'!D167="","",VLOOKUP($A20,'データ入力シート－２'!$A$6:$D$205,4,0))</f>
        <v/>
      </c>
      <c r="E20" s="265">
        <v>187</v>
      </c>
      <c r="F20" s="169" t="str">
        <f>IF('データ入力シート－２'!B192="","",VLOOKUP($E20,'データ入力シート－２'!$A$6:$D$205,2,0))</f>
        <v/>
      </c>
      <c r="G20" s="263" t="str">
        <f>IF('データ入力シート－２'!C192="","",VLOOKUP($E20,'データ入力シート－２'!$A$6:$D$205,3,0))</f>
        <v/>
      </c>
      <c r="H20" s="264" t="str">
        <f>IF('データ入力シート－２'!D192="","",VLOOKUP($E20,'データ入力シート－２'!$A$6:$D$205,4,0))</f>
        <v/>
      </c>
      <c r="I20" s="265"/>
      <c r="J20" s="169"/>
      <c r="K20" s="263"/>
      <c r="L20" s="264"/>
    </row>
    <row r="21" spans="1:12" ht="21" customHeight="1">
      <c r="A21" s="265">
        <v>163</v>
      </c>
      <c r="B21" s="169" t="str">
        <f>IF('データ入力シート－２'!B168="","",VLOOKUP($A21,'データ入力シート－２'!$A$6:$D$205,2,0))</f>
        <v/>
      </c>
      <c r="C21" s="263" t="str">
        <f>IF('データ入力シート－２'!C168="","",VLOOKUP($A21,'データ入力シート－２'!$A$6:$D$205,3,0))</f>
        <v/>
      </c>
      <c r="D21" s="264" t="str">
        <f>IF('データ入力シート－２'!D168="","",VLOOKUP($A21,'データ入力シート－２'!$A$6:$D$205,4,0))</f>
        <v/>
      </c>
      <c r="E21" s="265">
        <v>188</v>
      </c>
      <c r="F21" s="169" t="str">
        <f>IF('データ入力シート－２'!B193="","",VLOOKUP($E21,'データ入力シート－２'!$A$6:$D$205,2,0))</f>
        <v/>
      </c>
      <c r="G21" s="263" t="str">
        <f>IF('データ入力シート－２'!C193="","",VLOOKUP($E21,'データ入力シート－２'!$A$6:$D$205,3,0))</f>
        <v/>
      </c>
      <c r="H21" s="264" t="str">
        <f>IF('データ入力シート－２'!D193="","",VLOOKUP($E21,'データ入力シート－２'!$A$6:$D$205,4,0))</f>
        <v/>
      </c>
      <c r="I21" s="265"/>
      <c r="J21" s="169"/>
      <c r="K21" s="263"/>
      <c r="L21" s="264"/>
    </row>
    <row r="22" spans="1:12" ht="21" customHeight="1">
      <c r="A22" s="265">
        <v>164</v>
      </c>
      <c r="B22" s="169" t="str">
        <f>IF('データ入力シート－２'!B169="","",VLOOKUP($A22,'データ入力シート－２'!$A$6:$D$205,2,0))</f>
        <v/>
      </c>
      <c r="C22" s="263" t="str">
        <f>IF('データ入力シート－２'!C169="","",VLOOKUP($A22,'データ入力シート－２'!$A$6:$D$205,3,0))</f>
        <v/>
      </c>
      <c r="D22" s="264" t="str">
        <f>IF('データ入力シート－２'!D169="","",VLOOKUP($A22,'データ入力シート－２'!$A$6:$D$205,4,0))</f>
        <v/>
      </c>
      <c r="E22" s="265">
        <v>189</v>
      </c>
      <c r="F22" s="169" t="str">
        <f>IF('データ入力シート－２'!B194="","",VLOOKUP($E22,'データ入力シート－２'!$A$6:$D$205,2,0))</f>
        <v/>
      </c>
      <c r="G22" s="263" t="str">
        <f>IF('データ入力シート－２'!C194="","",VLOOKUP($E22,'データ入力シート－２'!$A$6:$D$205,3,0))</f>
        <v/>
      </c>
      <c r="H22" s="264" t="str">
        <f>IF('データ入力シート－２'!D194="","",VLOOKUP($E22,'データ入力シート－２'!$A$6:$D$205,4,0))</f>
        <v/>
      </c>
      <c r="I22" s="265"/>
      <c r="J22" s="169"/>
      <c r="K22" s="263"/>
      <c r="L22" s="264"/>
    </row>
    <row r="23" spans="1:12" ht="21" customHeight="1">
      <c r="A23" s="265">
        <v>165</v>
      </c>
      <c r="B23" s="169" t="str">
        <f>IF('データ入力シート－２'!B170="","",VLOOKUP($A23,'データ入力シート－２'!$A$6:$D$205,2,0))</f>
        <v/>
      </c>
      <c r="C23" s="263" t="str">
        <f>IF('データ入力シート－２'!C170="","",VLOOKUP($A23,'データ入力シート－２'!$A$6:$D$205,3,0))</f>
        <v/>
      </c>
      <c r="D23" s="264" t="str">
        <f>IF('データ入力シート－２'!D170="","",VLOOKUP($A23,'データ入力シート－２'!$A$6:$D$205,4,0))</f>
        <v/>
      </c>
      <c r="E23" s="265">
        <v>190</v>
      </c>
      <c r="F23" s="169" t="str">
        <f>IF('データ入力シート－２'!B195="","",VLOOKUP($E23,'データ入力シート－２'!$A$6:$D$205,2,0))</f>
        <v/>
      </c>
      <c r="G23" s="263" t="str">
        <f>IF('データ入力シート－２'!C195="","",VLOOKUP($E23,'データ入力シート－２'!$A$6:$D$205,3,0))</f>
        <v/>
      </c>
      <c r="H23" s="264" t="str">
        <f>IF('データ入力シート－２'!D195="","",VLOOKUP($E23,'データ入力シート－２'!$A$6:$D$205,4,0))</f>
        <v/>
      </c>
      <c r="I23" s="265"/>
      <c r="J23" s="169"/>
      <c r="K23" s="263"/>
      <c r="L23" s="264"/>
    </row>
    <row r="24" spans="1:12" ht="21" customHeight="1">
      <c r="A24" s="265">
        <v>166</v>
      </c>
      <c r="B24" s="169" t="str">
        <f>IF('データ入力シート－２'!B171="","",VLOOKUP($A24,'データ入力シート－２'!$A$6:$D$205,2,0))</f>
        <v/>
      </c>
      <c r="C24" s="263" t="str">
        <f>IF('データ入力シート－２'!C171="","",VLOOKUP($A24,'データ入力シート－２'!$A$6:$D$205,3,0))</f>
        <v/>
      </c>
      <c r="D24" s="264" t="str">
        <f>IF('データ入力シート－２'!D171="","",VLOOKUP($A24,'データ入力シート－２'!$A$6:$D$205,4,0))</f>
        <v/>
      </c>
      <c r="E24" s="265">
        <v>191</v>
      </c>
      <c r="F24" s="169" t="str">
        <f>IF('データ入力シート－２'!B196="","",VLOOKUP($E24,'データ入力シート－２'!$A$6:$D$205,2,0))</f>
        <v/>
      </c>
      <c r="G24" s="263" t="str">
        <f>IF('データ入力シート－２'!C196="","",VLOOKUP($E24,'データ入力シート－２'!$A$6:$D$205,3,0))</f>
        <v/>
      </c>
      <c r="H24" s="264" t="str">
        <f>IF('データ入力シート－２'!D196="","",VLOOKUP($E24,'データ入力シート－２'!$A$6:$D$205,4,0))</f>
        <v/>
      </c>
      <c r="I24" s="265"/>
      <c r="J24" s="169"/>
      <c r="K24" s="263"/>
      <c r="L24" s="264"/>
    </row>
    <row r="25" spans="1:12" ht="21" customHeight="1">
      <c r="A25" s="265">
        <v>167</v>
      </c>
      <c r="B25" s="169" t="str">
        <f>IF('データ入力シート－２'!B172="","",VLOOKUP($A25,'データ入力シート－２'!$A$6:$D$205,2,0))</f>
        <v/>
      </c>
      <c r="C25" s="263" t="str">
        <f>IF('データ入力シート－２'!C172="","",VLOOKUP($A25,'データ入力シート－２'!$A$6:$D$205,3,0))</f>
        <v/>
      </c>
      <c r="D25" s="264" t="str">
        <f>IF('データ入力シート－２'!D172="","",VLOOKUP($A25,'データ入力シート－２'!$A$6:$D$205,4,0))</f>
        <v/>
      </c>
      <c r="E25" s="265">
        <v>192</v>
      </c>
      <c r="F25" s="169" t="str">
        <f>IF('データ入力シート－２'!B197="","",VLOOKUP($E25,'データ入力シート－２'!$A$6:$D$205,2,0))</f>
        <v/>
      </c>
      <c r="G25" s="263" t="str">
        <f>IF('データ入力シート－２'!C197="","",VLOOKUP($E25,'データ入力シート－２'!$A$6:$D$205,3,0))</f>
        <v/>
      </c>
      <c r="H25" s="264" t="str">
        <f>IF('データ入力シート－２'!D197="","",VLOOKUP($E25,'データ入力シート－２'!$A$6:$D$205,4,0))</f>
        <v/>
      </c>
      <c r="I25" s="265"/>
      <c r="J25" s="169"/>
      <c r="K25" s="263"/>
      <c r="L25" s="264"/>
    </row>
    <row r="26" spans="1:12" ht="21" customHeight="1">
      <c r="A26" s="265">
        <v>168</v>
      </c>
      <c r="B26" s="169" t="str">
        <f>IF('データ入力シート－２'!B173="","",VLOOKUP($A26,'データ入力シート－２'!$A$6:$D$205,2,0))</f>
        <v/>
      </c>
      <c r="C26" s="263" t="str">
        <f>IF('データ入力シート－２'!C173="","",VLOOKUP($A26,'データ入力シート－２'!$A$6:$D$205,3,0))</f>
        <v/>
      </c>
      <c r="D26" s="264" t="str">
        <f>IF('データ入力シート－２'!D173="","",VLOOKUP($A26,'データ入力シート－２'!$A$6:$D$205,4,0))</f>
        <v/>
      </c>
      <c r="E26" s="265">
        <v>193</v>
      </c>
      <c r="F26" s="169" t="str">
        <f>IF('データ入力シート－２'!B198="","",VLOOKUP($E26,'データ入力シート－２'!$A$6:$D$205,2,0))</f>
        <v/>
      </c>
      <c r="G26" s="263" t="str">
        <f>IF('データ入力シート－２'!C198="","",VLOOKUP($E26,'データ入力シート－２'!$A$6:$D$205,3,0))</f>
        <v/>
      </c>
      <c r="H26" s="264" t="str">
        <f>IF('データ入力シート－２'!D198="","",VLOOKUP($E26,'データ入力シート－２'!$A$6:$D$205,4,0))</f>
        <v/>
      </c>
      <c r="I26" s="265"/>
      <c r="J26" s="169"/>
      <c r="K26" s="263"/>
      <c r="L26" s="264"/>
    </row>
    <row r="27" spans="1:12" ht="21" customHeight="1">
      <c r="A27" s="265">
        <v>169</v>
      </c>
      <c r="B27" s="169" t="str">
        <f>IF('データ入力シート－２'!B174="","",VLOOKUP($A27,'データ入力シート－２'!$A$6:$D$205,2,0))</f>
        <v/>
      </c>
      <c r="C27" s="263" t="str">
        <f>IF('データ入力シート－２'!C174="","",VLOOKUP($A27,'データ入力シート－２'!$A$6:$D$205,3,0))</f>
        <v/>
      </c>
      <c r="D27" s="264" t="str">
        <f>IF('データ入力シート－２'!D174="","",VLOOKUP($A27,'データ入力シート－２'!$A$6:$D$205,4,0))</f>
        <v/>
      </c>
      <c r="E27" s="265">
        <v>194</v>
      </c>
      <c r="F27" s="169" t="str">
        <f>IF('データ入力シート－２'!B199="","",VLOOKUP($E27,'データ入力シート－２'!$A$6:$D$205,2,0))</f>
        <v/>
      </c>
      <c r="G27" s="263" t="str">
        <f>IF('データ入力シート－２'!C199="","",VLOOKUP($E27,'データ入力シート－２'!$A$6:$D$205,3,0))</f>
        <v/>
      </c>
      <c r="H27" s="264" t="str">
        <f>IF('データ入力シート－２'!D199="","",VLOOKUP($E27,'データ入力シート－２'!$A$6:$D$205,4,0))</f>
        <v/>
      </c>
      <c r="I27" s="265"/>
      <c r="J27" s="169"/>
      <c r="K27" s="263"/>
      <c r="L27" s="264"/>
    </row>
    <row r="28" spans="1:12" ht="21" customHeight="1">
      <c r="A28" s="265">
        <v>170</v>
      </c>
      <c r="B28" s="169" t="str">
        <f>IF('データ入力シート－２'!B175="","",VLOOKUP($A28,'データ入力シート－２'!$A$6:$D$205,2,0))</f>
        <v/>
      </c>
      <c r="C28" s="263" t="str">
        <f>IF('データ入力シート－２'!C175="","",VLOOKUP($A28,'データ入力シート－２'!$A$6:$D$205,3,0))</f>
        <v/>
      </c>
      <c r="D28" s="264" t="str">
        <f>IF('データ入力シート－２'!D175="","",VLOOKUP($A28,'データ入力シート－２'!$A$6:$D$205,4,0))</f>
        <v/>
      </c>
      <c r="E28" s="265">
        <v>195</v>
      </c>
      <c r="F28" s="169" t="str">
        <f>IF('データ入力シート－２'!B200="","",VLOOKUP($E28,'データ入力シート－２'!$A$6:$D$205,2,0))</f>
        <v/>
      </c>
      <c r="G28" s="263" t="str">
        <f>IF('データ入力シート－２'!C200="","",VLOOKUP($E28,'データ入力シート－２'!$A$6:$D$205,3,0))</f>
        <v/>
      </c>
      <c r="H28" s="264" t="str">
        <f>IF('データ入力シート－２'!D200="","",VLOOKUP($E28,'データ入力シート－２'!$A$6:$D$205,4,0))</f>
        <v/>
      </c>
      <c r="I28" s="265"/>
      <c r="J28" s="169"/>
      <c r="K28" s="263"/>
      <c r="L28" s="264"/>
    </row>
    <row r="29" spans="1:12" ht="21" customHeight="1">
      <c r="A29" s="265">
        <v>171</v>
      </c>
      <c r="B29" s="169" t="str">
        <f>IF('データ入力シート－２'!B176="","",VLOOKUP($A29,'データ入力シート－２'!$A$6:$D$205,2,0))</f>
        <v/>
      </c>
      <c r="C29" s="263" t="str">
        <f>IF('データ入力シート－２'!C176="","",VLOOKUP($A29,'データ入力シート－２'!$A$6:$D$205,3,0))</f>
        <v/>
      </c>
      <c r="D29" s="264" t="str">
        <f>IF('データ入力シート－２'!D176="","",VLOOKUP($A29,'データ入力シート－２'!$A$6:$D$205,4,0))</f>
        <v/>
      </c>
      <c r="E29" s="265">
        <v>196</v>
      </c>
      <c r="F29" s="169" t="str">
        <f>IF('データ入力シート－２'!B201="","",VLOOKUP($E29,'データ入力シート－２'!$A$6:$D$205,2,0))</f>
        <v/>
      </c>
      <c r="G29" s="263" t="str">
        <f>IF('データ入力シート－２'!C201="","",VLOOKUP($E29,'データ入力シート－２'!$A$6:$D$205,3,0))</f>
        <v/>
      </c>
      <c r="H29" s="264" t="str">
        <f>IF('データ入力シート－２'!D201="","",VLOOKUP($E29,'データ入力シート－２'!$A$6:$D$205,4,0))</f>
        <v/>
      </c>
      <c r="I29" s="265"/>
      <c r="J29" s="169"/>
      <c r="K29" s="263"/>
      <c r="L29" s="264"/>
    </row>
    <row r="30" spans="1:12" ht="21" customHeight="1">
      <c r="A30" s="265">
        <v>172</v>
      </c>
      <c r="B30" s="169" t="str">
        <f>IF('データ入力シート－２'!B177="","",VLOOKUP($A30,'データ入力シート－２'!$A$6:$D$205,2,0))</f>
        <v/>
      </c>
      <c r="C30" s="263" t="str">
        <f>IF('データ入力シート－２'!C177="","",VLOOKUP($A30,'データ入力シート－２'!$A$6:$D$205,3,0))</f>
        <v/>
      </c>
      <c r="D30" s="264" t="str">
        <f>IF('データ入力シート－２'!D177="","",VLOOKUP($A30,'データ入力シート－２'!$A$6:$D$205,4,0))</f>
        <v/>
      </c>
      <c r="E30" s="265">
        <v>197</v>
      </c>
      <c r="F30" s="169" t="str">
        <f>IF('データ入力シート－２'!B202="","",VLOOKUP($E30,'データ入力シート－２'!$A$6:$D$205,2,0))</f>
        <v/>
      </c>
      <c r="G30" s="263" t="str">
        <f>IF('データ入力シート－２'!C202="","",VLOOKUP($E30,'データ入力シート－２'!$A$6:$D$205,3,0))</f>
        <v/>
      </c>
      <c r="H30" s="264" t="str">
        <f>IF('データ入力シート－２'!D202="","",VLOOKUP($E30,'データ入力シート－２'!$A$6:$D$205,4,0))</f>
        <v/>
      </c>
      <c r="I30" s="265"/>
      <c r="J30" s="169"/>
      <c r="K30" s="263"/>
      <c r="L30" s="264"/>
    </row>
    <row r="31" spans="1:12" ht="21" customHeight="1">
      <c r="A31" s="265">
        <v>173</v>
      </c>
      <c r="B31" s="169" t="str">
        <f>IF('データ入力シート－２'!B178="","",VLOOKUP($A31,'データ入力シート－２'!$A$6:$D$205,2,0))</f>
        <v/>
      </c>
      <c r="C31" s="263" t="str">
        <f>IF('データ入力シート－２'!C178="","",VLOOKUP($A31,'データ入力シート－２'!$A$6:$D$205,3,0))</f>
        <v/>
      </c>
      <c r="D31" s="264" t="str">
        <f>IF('データ入力シート－２'!D178="","",VLOOKUP($A31,'データ入力シート－２'!$A$6:$D$205,4,0))</f>
        <v/>
      </c>
      <c r="E31" s="265">
        <v>198</v>
      </c>
      <c r="F31" s="169" t="str">
        <f>IF('データ入力シート－２'!B203="","",VLOOKUP($E31,'データ入力シート－２'!$A$6:$D$205,2,0))</f>
        <v/>
      </c>
      <c r="G31" s="263" t="str">
        <f>IF('データ入力シート－２'!C203="","",VLOOKUP($E31,'データ入力シート－２'!$A$6:$D$205,3,0))</f>
        <v/>
      </c>
      <c r="H31" s="264" t="str">
        <f>IF('データ入力シート－２'!D203="","",VLOOKUP($E31,'データ入力シート－２'!$A$6:$D$205,4,0))</f>
        <v/>
      </c>
      <c r="I31" s="265"/>
      <c r="J31" s="169"/>
      <c r="K31" s="263"/>
      <c r="L31" s="264"/>
    </row>
    <row r="32" spans="1:12" ht="21" customHeight="1">
      <c r="A32" s="265">
        <v>174</v>
      </c>
      <c r="B32" s="169" t="str">
        <f>IF('データ入力シート－２'!B179="","",VLOOKUP($A32,'データ入力シート－２'!$A$6:$D$205,2,0))</f>
        <v/>
      </c>
      <c r="C32" s="263" t="str">
        <f>IF('データ入力シート－２'!C179="","",VLOOKUP($A32,'データ入力シート－２'!$A$6:$D$205,3,0))</f>
        <v/>
      </c>
      <c r="D32" s="264" t="str">
        <f>IF('データ入力シート－２'!D179="","",VLOOKUP($A32,'データ入力シート－２'!$A$6:$D$205,4,0))</f>
        <v/>
      </c>
      <c r="E32" s="265">
        <v>199</v>
      </c>
      <c r="F32" s="169" t="str">
        <f>IF('データ入力シート－２'!B204="","",VLOOKUP($E32,'データ入力シート－２'!$A$6:$D$205,2,0))</f>
        <v/>
      </c>
      <c r="G32" s="263" t="str">
        <f>IF('データ入力シート－２'!C204="","",VLOOKUP($E32,'データ入力シート－２'!$A$6:$D$205,3,0))</f>
        <v/>
      </c>
      <c r="H32" s="264" t="str">
        <f>IF('データ入力シート－２'!D204="","",VLOOKUP($E32,'データ入力シート－２'!$A$6:$D$205,4,0))</f>
        <v/>
      </c>
      <c r="I32" s="265"/>
      <c r="J32" s="169"/>
      <c r="K32" s="263"/>
      <c r="L32" s="264"/>
    </row>
    <row r="33" spans="1:12" ht="21" customHeight="1">
      <c r="A33" s="268">
        <v>175</v>
      </c>
      <c r="B33" s="170" t="str">
        <f>IF('データ入力シート－２'!B180="","",VLOOKUP($A33,'データ入力シート－２'!$A$6:$D$205,2,0))</f>
        <v/>
      </c>
      <c r="C33" s="266" t="str">
        <f>IF('データ入力シート－２'!C180="","",VLOOKUP($A33,'データ入力シート－２'!$A$6:$D$205,3,0))</f>
        <v/>
      </c>
      <c r="D33" s="267" t="str">
        <f>IF('データ入力シート－２'!D180="","",VLOOKUP($A33,'データ入力シート－２'!$A$6:$D$205,4,0))</f>
        <v/>
      </c>
      <c r="E33" s="268">
        <v>200</v>
      </c>
      <c r="F33" s="170" t="str">
        <f>IF('データ入力シート－２'!B205="","",VLOOKUP($E33,'データ入力シート－２'!$A$6:$D$205,2,0))</f>
        <v/>
      </c>
      <c r="G33" s="266" t="str">
        <f>IF('データ入力シート－２'!C205="","",VLOOKUP($E33,'データ入力シート－２'!$A$6:$D$205,3,0))</f>
        <v/>
      </c>
      <c r="H33" s="267" t="str">
        <f>IF('データ入力シート－２'!D205="","",VLOOKUP($E33,'データ入力シート－２'!$A$6:$D$205,4,0))</f>
        <v/>
      </c>
      <c r="I33" s="268"/>
      <c r="J33" s="170"/>
      <c r="K33" s="266"/>
      <c r="L33" s="267"/>
    </row>
    <row r="34" spans="1:12" s="1" customFormat="1" ht="21" customHeight="1">
      <c r="A34" s="9"/>
      <c r="B34" s="171" t="s">
        <v>151</v>
      </c>
      <c r="C34" s="731">
        <f>COUNTIF($D$9:$D$33,"男")+COUNTIF($H$9:$H$33,"男")+COUNTIF($L$9:$L$33,"男")</f>
        <v>0</v>
      </c>
      <c r="D34" s="731"/>
      <c r="E34" s="9"/>
      <c r="F34" s="171" t="s">
        <v>221</v>
      </c>
      <c r="G34" s="731">
        <f>COUNTIF($D$9:$D$33,"女")+COUNTIF($H$9:$H$33,"女")+COUNTIF($L$9:$L$33,"女")</f>
        <v>0</v>
      </c>
      <c r="H34" s="731"/>
      <c r="I34" s="9"/>
      <c r="J34" s="171" t="s">
        <v>222</v>
      </c>
      <c r="K34" s="731">
        <f>C34+G34</f>
        <v>0</v>
      </c>
      <c r="L34" s="731"/>
    </row>
    <row r="35" spans="1:12" s="1" customFormat="1" ht="21" customHeight="1">
      <c r="A35" s="9"/>
      <c r="B35" s="171" t="s">
        <v>81</v>
      </c>
      <c r="C35" s="732">
        <f>'（様式3-1）出演者名簿'!C34:D34+'（様式3-2）出演者名簿'!C34:D34+C34</f>
        <v>0</v>
      </c>
      <c r="D35" s="732"/>
      <c r="E35" s="9"/>
      <c r="F35" s="171" t="s">
        <v>83</v>
      </c>
      <c r="G35" s="732">
        <f>'（様式3-1）出演者名簿'!G34:H34+'（様式3-2）出演者名簿'!G34:H34+G34</f>
        <v>0</v>
      </c>
      <c r="H35" s="732"/>
      <c r="I35" s="9"/>
      <c r="J35" s="171" t="s">
        <v>84</v>
      </c>
      <c r="K35" s="732">
        <f>'（様式3-1）出演者名簿'!K34:L34+'（様式3-2）出演者名簿'!K34:L34+K34</f>
        <v>0</v>
      </c>
      <c r="L35" s="732"/>
    </row>
    <row r="57"/>
    <row r="58"/>
    <row r="59"/>
    <row r="60"/>
  </sheetData>
  <mergeCells count="22">
    <mergeCell ref="C35:D35"/>
    <mergeCell ref="G35:H35"/>
    <mergeCell ref="K35:L35"/>
    <mergeCell ref="A7:B7"/>
    <mergeCell ref="C7:L7"/>
    <mergeCell ref="C34:D34"/>
    <mergeCell ref="G34:H34"/>
    <mergeCell ref="K34:L34"/>
    <mergeCell ref="A4:F4"/>
    <mergeCell ref="B5:D5"/>
    <mergeCell ref="F5:H5"/>
    <mergeCell ref="J5:L5"/>
    <mergeCell ref="B6:D6"/>
    <mergeCell ref="F6:H6"/>
    <mergeCell ref="I6:L6"/>
    <mergeCell ref="A1:L1"/>
    <mergeCell ref="A2:F2"/>
    <mergeCell ref="G2:I2"/>
    <mergeCell ref="K2:L2"/>
    <mergeCell ref="A3:F3"/>
    <mergeCell ref="G3:I3"/>
    <mergeCell ref="K3:L3"/>
  </mergeCells>
  <phoneticPr fontId="2"/>
  <pageMargins left="0.62992125984251968" right="0.51181102362204722" top="0.59" bottom="0.55118110236220474" header="0.31496062992125984" footer="0.31496062992125984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U36"/>
  <sheetViews>
    <sheetView showGridLines="0" showZeros="0" workbookViewId="0">
      <selection activeCell="A2" sqref="A2:C2"/>
    </sheetView>
  </sheetViews>
  <sheetFormatPr defaultColWidth="0" defaultRowHeight="13.5" zeroHeight="1"/>
  <cols>
    <col min="1" max="1" width="14.625" customWidth="1"/>
    <col min="2" max="6" width="14.75" customWidth="1"/>
    <col min="7" max="7" width="1.125" customWidth="1"/>
    <col min="8" max="223" width="2.125" hidden="1" customWidth="1"/>
    <col min="224" max="255" width="0" hidden="1" customWidth="1"/>
    <col min="256" max="256" width="2.125" hidden="1" customWidth="1"/>
    <col min="257" max="16384" width="2.125" hidden="1"/>
  </cols>
  <sheetData>
    <row r="1" spans="1:6">
      <c r="A1" s="586" t="s">
        <v>305</v>
      </c>
      <c r="B1" s="586"/>
      <c r="C1" s="586"/>
      <c r="D1" s="586"/>
      <c r="E1" s="586"/>
      <c r="F1" s="586"/>
    </row>
    <row r="2" spans="1:6">
      <c r="A2" s="735" t="s">
        <v>339</v>
      </c>
      <c r="B2" s="735"/>
      <c r="C2" s="736"/>
      <c r="D2" s="89" t="s">
        <v>39</v>
      </c>
      <c r="E2" s="89" t="s">
        <v>40</v>
      </c>
      <c r="F2" s="89" t="s">
        <v>41</v>
      </c>
    </row>
    <row r="3" spans="1:6" ht="36" customHeight="1">
      <c r="A3" s="737" t="s">
        <v>100</v>
      </c>
      <c r="B3" s="737"/>
      <c r="C3" s="738"/>
      <c r="D3" s="89" t="str">
        <f>IF('データ入力シート－１'!D21="","",'データ入力シート－１'!D21)</f>
        <v/>
      </c>
      <c r="E3" s="172" t="s">
        <v>3</v>
      </c>
      <c r="F3" s="172" t="s">
        <v>3</v>
      </c>
    </row>
    <row r="4" spans="1:6" ht="12.75" customHeight="1">
      <c r="A4" s="739"/>
      <c r="B4" s="739"/>
      <c r="C4" s="739"/>
      <c r="D4" s="190"/>
      <c r="E4" s="190"/>
      <c r="F4" s="196" t="s">
        <v>22</v>
      </c>
    </row>
    <row r="5" spans="1:6" ht="30" customHeight="1">
      <c r="A5" s="740" t="s">
        <v>120</v>
      </c>
      <c r="B5" s="740"/>
      <c r="C5" s="740"/>
      <c r="D5" s="191"/>
      <c r="E5" s="194" t="s">
        <v>109</v>
      </c>
      <c r="F5" s="197" t="s">
        <v>3</v>
      </c>
    </row>
    <row r="6" spans="1:6" s="174" customFormat="1" ht="23.25" customHeight="1">
      <c r="A6" s="175" t="s">
        <v>275</v>
      </c>
    </row>
    <row r="7" spans="1:6" s="174" customFormat="1" ht="17.25" customHeight="1">
      <c r="A7" s="269" t="s">
        <v>118</v>
      </c>
      <c r="B7" s="741">
        <f>'データ入力シート－１'!D17</f>
        <v>0</v>
      </c>
      <c r="C7" s="742"/>
      <c r="D7" s="742"/>
      <c r="E7" s="742"/>
      <c r="F7" s="743"/>
    </row>
    <row r="8" spans="1:6" s="174" customFormat="1" ht="40.5" customHeight="1">
      <c r="A8" s="183" t="s">
        <v>8</v>
      </c>
      <c r="B8" s="744" t="str">
        <f>IF('データ入力シート－１'!D16="","",'データ入力シート－１'!D16)</f>
        <v/>
      </c>
      <c r="C8" s="745"/>
      <c r="D8" s="745"/>
      <c r="E8" s="745"/>
      <c r="F8" s="746"/>
    </row>
    <row r="9" spans="1:6" s="174" customFormat="1" ht="17.25" customHeight="1">
      <c r="A9" s="270" t="s">
        <v>118</v>
      </c>
      <c r="B9" s="747">
        <f>'データ入力シート－１'!D19</f>
        <v>0</v>
      </c>
      <c r="C9" s="748"/>
      <c r="D9" s="271" t="s">
        <v>118</v>
      </c>
      <c r="E9" s="749">
        <f>'データ入力シート－１'!D12</f>
        <v>0</v>
      </c>
      <c r="F9" s="750"/>
    </row>
    <row r="10" spans="1:6" s="174" customFormat="1" ht="30" customHeight="1">
      <c r="A10" s="182" t="s">
        <v>32</v>
      </c>
      <c r="B10" s="744" t="str">
        <f>IF('データ入力シート－１'!D18="","",'データ入力シート－１'!D18)</f>
        <v/>
      </c>
      <c r="C10" s="751"/>
      <c r="D10" s="254" t="s">
        <v>6</v>
      </c>
      <c r="E10" s="752" t="str">
        <f>IF('データ入力シート－１'!D11="","",'データ入力シート－１'!D11)</f>
        <v/>
      </c>
      <c r="F10" s="753"/>
    </row>
    <row r="11" spans="1:6" s="174" customFormat="1" ht="30" customHeight="1">
      <c r="A11" s="178" t="s">
        <v>116</v>
      </c>
      <c r="B11" s="754" t="str">
        <f>IF('データ入力シート－１'!D32="","",'データ入力シート－１'!D32)</f>
        <v/>
      </c>
      <c r="C11" s="754"/>
      <c r="D11" s="754"/>
      <c r="E11" s="754"/>
      <c r="F11" s="755"/>
    </row>
    <row r="12" spans="1:6" s="174" customFormat="1" ht="30" customHeight="1">
      <c r="A12" s="179" t="s">
        <v>117</v>
      </c>
      <c r="B12" s="756" t="str">
        <f>IF('データ入力シート－１'!D34="","",'データ入力シート－１'!D34)</f>
        <v/>
      </c>
      <c r="C12" s="756"/>
      <c r="D12" s="756"/>
      <c r="E12" s="756"/>
      <c r="F12" s="757"/>
    </row>
    <row r="13" spans="1:6" s="174" customFormat="1" ht="25.5" customHeight="1">
      <c r="A13" s="180"/>
      <c r="B13" s="180"/>
      <c r="C13" s="180"/>
      <c r="D13" s="272"/>
      <c r="E13" s="273"/>
      <c r="F13" s="274"/>
    </row>
    <row r="14" spans="1:6" s="174" customFormat="1" ht="25.5" customHeight="1" thickBot="1">
      <c r="A14" s="761" t="s">
        <v>48</v>
      </c>
      <c r="B14" s="761"/>
      <c r="C14" s="761"/>
      <c r="D14" s="761"/>
      <c r="E14" s="761"/>
      <c r="F14" s="761"/>
    </row>
    <row r="15" spans="1:6" s="174" customFormat="1" ht="17.25" customHeight="1">
      <c r="A15" s="269" t="s">
        <v>118</v>
      </c>
      <c r="B15" s="741" t="str">
        <f>IF('データ入力シート－１'!D78="","",'データ入力シート－１'!D78)</f>
        <v/>
      </c>
      <c r="C15" s="742"/>
      <c r="D15" s="742"/>
      <c r="E15" s="193" t="s">
        <v>114</v>
      </c>
      <c r="F15" s="275" t="s">
        <v>34</v>
      </c>
    </row>
    <row r="16" spans="1:6" s="174" customFormat="1" ht="30" customHeight="1">
      <c r="A16" s="183" t="s">
        <v>103</v>
      </c>
      <c r="B16" s="758" t="str">
        <f>IF('データ入力シート－１'!D77="","",'データ入力シート－１'!D77)</f>
        <v/>
      </c>
      <c r="C16" s="759"/>
      <c r="D16" s="759"/>
      <c r="E16" s="276" t="str">
        <f>IF('データ入力シート－１'!D88="","",'データ入力シート－１'!D88)</f>
        <v/>
      </c>
      <c r="F16" s="277" t="str">
        <f>IF('データ入力シート－１'!D89="","",'データ入力シート－１'!D89)</f>
        <v/>
      </c>
    </row>
    <row r="17" spans="1:6" s="174" customFormat="1" ht="13.5" customHeight="1">
      <c r="A17" s="766" t="s">
        <v>325</v>
      </c>
      <c r="B17" s="184">
        <f>'データ入力シート－１'!D49</f>
        <v>0</v>
      </c>
      <c r="C17" s="187">
        <f>'データ入力シート－１'!D54</f>
        <v>0</v>
      </c>
      <c r="D17" s="187">
        <f>'データ入力シート－１'!D59</f>
        <v>0</v>
      </c>
      <c r="E17" s="187">
        <f>'データ入力シート－１'!D64</f>
        <v>0</v>
      </c>
      <c r="F17" s="199">
        <f>'データ入力シート－１'!D69</f>
        <v>0</v>
      </c>
    </row>
    <row r="18" spans="1:6" s="174" customFormat="1" ht="13.5" customHeight="1">
      <c r="A18" s="767"/>
      <c r="B18" s="185">
        <f>'データ入力シート－１'!D50</f>
        <v>0</v>
      </c>
      <c r="C18" s="188">
        <f>'データ入力シート－１'!D55</f>
        <v>0</v>
      </c>
      <c r="D18" s="188">
        <f>'データ入力シート－１'!D60</f>
        <v>0</v>
      </c>
      <c r="E18" s="188">
        <f>'データ入力シート－１'!D65</f>
        <v>0</v>
      </c>
      <c r="F18" s="200">
        <f>'データ入力シート－１'!D70</f>
        <v>0</v>
      </c>
    </row>
    <row r="19" spans="1:6" s="174" customFormat="1" ht="13.5" customHeight="1">
      <c r="A19" s="767"/>
      <c r="B19" s="185">
        <f>'データ入力シート－１'!D51</f>
        <v>0</v>
      </c>
      <c r="C19" s="188">
        <f>'データ入力シート－１'!D56</f>
        <v>0</v>
      </c>
      <c r="D19" s="188">
        <f>'データ入力シート－１'!D61</f>
        <v>0</v>
      </c>
      <c r="E19" s="188">
        <f>'データ入力シート－１'!D66</f>
        <v>0</v>
      </c>
      <c r="F19" s="200">
        <f>'データ入力シート－１'!D71</f>
        <v>0</v>
      </c>
    </row>
    <row r="20" spans="1:6" s="174" customFormat="1" ht="13.5" customHeight="1">
      <c r="A20" s="767"/>
      <c r="B20" s="185">
        <f>'データ入力シート－１'!D52</f>
        <v>0</v>
      </c>
      <c r="C20" s="188">
        <f>'データ入力シート－１'!D57</f>
        <v>0</v>
      </c>
      <c r="D20" s="188">
        <f>'データ入力シート－１'!D62</f>
        <v>0</v>
      </c>
      <c r="E20" s="188">
        <f>'データ入力シート－１'!D67</f>
        <v>0</v>
      </c>
      <c r="F20" s="200">
        <f>'データ入力シート－１'!D72</f>
        <v>0</v>
      </c>
    </row>
    <row r="21" spans="1:6" s="174" customFormat="1" ht="13.5" customHeight="1">
      <c r="A21" s="768"/>
      <c r="B21" s="186">
        <f>'データ入力シート－１'!D53</f>
        <v>0</v>
      </c>
      <c r="C21" s="189">
        <f>'データ入力シート－１'!D58</f>
        <v>0</v>
      </c>
      <c r="D21" s="189">
        <f>'データ入力シート－１'!D63</f>
        <v>0</v>
      </c>
      <c r="E21" s="189">
        <f>'データ入力シート－１'!D68</f>
        <v>0</v>
      </c>
      <c r="F21" s="201"/>
    </row>
    <row r="22" spans="1:6" s="174" customFormat="1" ht="17.25" customHeight="1">
      <c r="A22" s="270" t="s">
        <v>118</v>
      </c>
      <c r="B22" s="749" t="str">
        <f>'データ入力シート－１'!D80</f>
        <v/>
      </c>
      <c r="C22" s="760"/>
      <c r="D22" s="271" t="s">
        <v>118</v>
      </c>
      <c r="E22" s="749" t="str">
        <f>'データ入力シート－１'!D82</f>
        <v/>
      </c>
      <c r="F22" s="750"/>
    </row>
    <row r="23" spans="1:6" s="174" customFormat="1" ht="30" customHeight="1">
      <c r="A23" s="278" t="s">
        <v>279</v>
      </c>
      <c r="B23" s="769" t="str">
        <f>IF('データ入力シート－１'!D79="","",'データ入力シート－１'!D79)</f>
        <v/>
      </c>
      <c r="C23" s="770"/>
      <c r="D23" s="279" t="s">
        <v>284</v>
      </c>
      <c r="E23" s="771" t="str">
        <f>IF('データ入力シート－１'!D81="","",'データ入力シート－１'!D81)</f>
        <v/>
      </c>
      <c r="F23" s="772"/>
    </row>
    <row r="24" spans="1:6" s="174" customFormat="1" ht="25.5" customHeight="1">
      <c r="A24" s="255"/>
      <c r="B24" s="195"/>
      <c r="C24" s="195"/>
      <c r="D24" s="255"/>
      <c r="E24" s="195"/>
      <c r="F24" s="195"/>
    </row>
    <row r="25" spans="1:6" s="174" customFormat="1" ht="25.5" customHeight="1" thickBot="1">
      <c r="A25" s="761" t="s">
        <v>287</v>
      </c>
      <c r="B25" s="761"/>
      <c r="C25" s="761"/>
      <c r="D25" s="761"/>
      <c r="E25" s="761"/>
      <c r="F25" s="761"/>
    </row>
    <row r="26" spans="1:6" s="174" customFormat="1" ht="36" customHeight="1">
      <c r="A26" s="181" t="s">
        <v>31</v>
      </c>
      <c r="B26" s="773" t="str">
        <f>IF('データ入力シート－１'!D91="","",'データ入力シート－１'!D91)</f>
        <v/>
      </c>
      <c r="C26" s="773"/>
      <c r="D26" s="193" t="s">
        <v>113</v>
      </c>
      <c r="E26" s="774" t="str">
        <f>IF('データ入力シート－１'!D94="","",'データ入力シート－１'!D94)</f>
        <v/>
      </c>
      <c r="F26" s="775"/>
    </row>
    <row r="27" spans="1:6" s="174" customFormat="1" ht="36" customHeight="1">
      <c r="A27" s="182" t="s">
        <v>106</v>
      </c>
      <c r="B27" s="776" t="str">
        <f>IF('データ入力シート－１'!D92="","",'データ入力シート－１'!D92)</f>
        <v/>
      </c>
      <c r="C27" s="776"/>
      <c r="D27" s="776"/>
      <c r="E27" s="776"/>
      <c r="F27" s="777"/>
    </row>
    <row r="28" spans="1:6" s="174" customFormat="1" ht="36" customHeight="1">
      <c r="A28" s="183" t="s">
        <v>128</v>
      </c>
      <c r="B28" s="762" t="str">
        <f>IF('データ入力シート－１'!D95="","",'データ入力シート－１'!D95)</f>
        <v/>
      </c>
      <c r="C28" s="762"/>
      <c r="D28" s="762"/>
      <c r="E28" s="762"/>
      <c r="F28" s="763"/>
    </row>
    <row r="29" spans="1:6" s="174" customFormat="1" ht="36" customHeight="1">
      <c r="A29" s="183" t="s">
        <v>119</v>
      </c>
      <c r="B29" s="762" t="str">
        <f>IF('データ入力シート－１'!D97="","",'データ入力シート－１'!D97)</f>
        <v/>
      </c>
      <c r="C29" s="762"/>
      <c r="D29" s="762"/>
      <c r="E29" s="762"/>
      <c r="F29" s="763"/>
    </row>
    <row r="30" spans="1:6" s="174" customFormat="1" ht="36" customHeight="1">
      <c r="A30" s="178" t="s">
        <v>129</v>
      </c>
      <c r="B30" s="754" t="str">
        <f>IF('データ入力シート－１'!D99="","",'データ入力シート－１'!D99)</f>
        <v/>
      </c>
      <c r="C30" s="754"/>
      <c r="D30" s="764"/>
      <c r="E30" s="280" t="str">
        <f>IF('データ入力シート－１'!D100="","",'データ入力シート－１'!D100)</f>
        <v/>
      </c>
      <c r="F30" s="281" t="s">
        <v>131</v>
      </c>
    </row>
    <row r="31" spans="1:6" s="174" customFormat="1" ht="36" customHeight="1">
      <c r="A31" s="179" t="s">
        <v>130</v>
      </c>
      <c r="B31" s="756" t="str">
        <f>IF('データ入力シート－１'!D101="","",'データ入力シート－１'!D101)</f>
        <v/>
      </c>
      <c r="C31" s="756"/>
      <c r="D31" s="765"/>
      <c r="E31" s="282" t="str">
        <f>IF('データ入力シート－１'!D102="","",'データ入力シート－１'!D102)</f>
        <v/>
      </c>
      <c r="F31" s="283" t="s">
        <v>131</v>
      </c>
    </row>
    <row r="32" spans="1:6" s="174" customFormat="1" ht="12">
      <c r="A32" s="180"/>
      <c r="B32" s="180"/>
      <c r="C32" s="180"/>
      <c r="D32" s="192"/>
      <c r="E32" s="15"/>
      <c r="F32" s="198"/>
    </row>
    <row r="33"/>
    <row r="34"/>
    <row r="35"/>
    <row r="36"/>
  </sheetData>
  <mergeCells count="29">
    <mergeCell ref="B28:F28"/>
    <mergeCell ref="B29:F29"/>
    <mergeCell ref="B30:D30"/>
    <mergeCell ref="B31:D31"/>
    <mergeCell ref="A17:A21"/>
    <mergeCell ref="B23:C23"/>
    <mergeCell ref="E23:F23"/>
    <mergeCell ref="B26:C26"/>
    <mergeCell ref="E26:F26"/>
    <mergeCell ref="B27:F27"/>
    <mergeCell ref="A25:F25"/>
    <mergeCell ref="B11:F11"/>
    <mergeCell ref="B12:F12"/>
    <mergeCell ref="B15:D15"/>
    <mergeCell ref="B16:D16"/>
    <mergeCell ref="B22:C22"/>
    <mergeCell ref="E22:F22"/>
    <mergeCell ref="A14:F14"/>
    <mergeCell ref="B7:F7"/>
    <mergeCell ref="B8:F8"/>
    <mergeCell ref="B9:C9"/>
    <mergeCell ref="E9:F9"/>
    <mergeCell ref="B10:C10"/>
    <mergeCell ref="E10:F10"/>
    <mergeCell ref="A1:F1"/>
    <mergeCell ref="A2:C2"/>
    <mergeCell ref="A3:C3"/>
    <mergeCell ref="A4:C4"/>
    <mergeCell ref="A5:C5"/>
  </mergeCells>
  <phoneticPr fontId="2"/>
  <pageMargins left="0.78740157480314965" right="0.5" top="0.46" bottom="0.28000000000000003" header="0.51181102362204722" footer="0.18"/>
  <pageSetup paperSize="9" orientation="portrait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N43"/>
  <sheetViews>
    <sheetView showGridLines="0" topLeftCell="A28" zoomScaleNormal="100" workbookViewId="0">
      <selection activeCell="B2" sqref="B2:G2"/>
    </sheetView>
  </sheetViews>
  <sheetFormatPr defaultColWidth="0" defaultRowHeight="11.25" zeroHeight="1"/>
  <cols>
    <col min="1" max="1" width="2.5" style="107" customWidth="1"/>
    <col min="2" max="2" width="4" style="87" customWidth="1"/>
    <col min="3" max="3" width="18.625" style="87" customWidth="1"/>
    <col min="4" max="4" width="4" style="87" customWidth="1"/>
    <col min="5" max="5" width="18.625" style="87" customWidth="1"/>
    <col min="6" max="6" width="4" style="87" customWidth="1"/>
    <col min="7" max="7" width="18.625" style="87" customWidth="1"/>
    <col min="8" max="8" width="4" style="87" customWidth="1"/>
    <col min="9" max="9" width="18.625" style="87" customWidth="1"/>
    <col min="10" max="10" width="4" style="87" customWidth="1"/>
    <col min="11" max="11" width="18.625" style="87" customWidth="1"/>
    <col min="12" max="12" width="4" style="87" customWidth="1"/>
    <col min="13" max="13" width="18.625" style="87" customWidth="1"/>
    <col min="14" max="14" width="2.375" style="87" customWidth="1"/>
    <col min="15" max="15" width="9" style="107" hidden="1" customWidth="1"/>
    <col min="16" max="16384" width="9" style="107" hidden="1"/>
  </cols>
  <sheetData>
    <row r="1" spans="1:14" ht="13.5" customHeight="1">
      <c r="A1" s="586" t="s">
        <v>306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216"/>
    </row>
    <row r="2" spans="1:14" ht="13.5" customHeight="1">
      <c r="B2" s="713" t="s">
        <v>340</v>
      </c>
      <c r="C2" s="713"/>
      <c r="D2" s="713"/>
      <c r="E2" s="713"/>
      <c r="F2" s="713"/>
      <c r="G2" s="713"/>
      <c r="H2" s="212"/>
      <c r="I2" s="783" t="s">
        <v>39</v>
      </c>
      <c r="J2" s="783"/>
      <c r="K2" s="783" t="s">
        <v>40</v>
      </c>
      <c r="L2" s="783"/>
      <c r="M2" s="213" t="s">
        <v>41</v>
      </c>
      <c r="N2" s="212"/>
    </row>
    <row r="3" spans="1:14" ht="25.5" customHeight="1">
      <c r="B3" s="393" t="s">
        <v>69</v>
      </c>
      <c r="C3" s="393"/>
      <c r="D3" s="393"/>
      <c r="E3" s="393"/>
      <c r="F3" s="393"/>
      <c r="G3" s="393"/>
      <c r="H3" s="80"/>
      <c r="I3" s="784" t="str">
        <f>IF('データ入力シート－１'!D21="","",'データ入力シート－１'!D21)</f>
        <v/>
      </c>
      <c r="J3" s="784"/>
      <c r="K3" s="785" t="s">
        <v>3</v>
      </c>
      <c r="L3" s="785"/>
      <c r="M3" s="214" t="s">
        <v>3</v>
      </c>
      <c r="N3" s="212"/>
    </row>
    <row r="4" spans="1:14" ht="17.25">
      <c r="B4" s="778" t="s">
        <v>124</v>
      </c>
      <c r="C4" s="778"/>
      <c r="D4" s="778"/>
      <c r="E4" s="778"/>
      <c r="F4" s="778"/>
      <c r="G4" s="778"/>
      <c r="H4" s="80"/>
      <c r="I4" s="80"/>
      <c r="J4" s="80"/>
      <c r="K4" s="779" t="s">
        <v>22</v>
      </c>
      <c r="L4" s="779"/>
      <c r="M4" s="779"/>
      <c r="N4" s="80"/>
    </row>
    <row r="5" spans="1:14" s="202" customFormat="1" ht="27" customHeight="1">
      <c r="C5" s="206" t="s">
        <v>8</v>
      </c>
      <c r="D5" s="780" t="str">
        <f>IF('データ入力シート－１'!D16="","",'データ入力シート－１'!D16)</f>
        <v/>
      </c>
      <c r="E5" s="781"/>
      <c r="F5" s="781"/>
      <c r="G5" s="782"/>
      <c r="I5" s="206" t="s">
        <v>103</v>
      </c>
      <c r="J5" s="780" t="str">
        <f>IF('データ入力シート－１'!D77="","",'データ入力シート－１'!D77)</f>
        <v/>
      </c>
      <c r="K5" s="781"/>
      <c r="L5" s="781"/>
      <c r="M5" s="782"/>
    </row>
    <row r="6" spans="1:14" s="203" customFormat="1" ht="5.25" customHeight="1"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</row>
    <row r="7" spans="1:14" ht="14.1" customHeight="1">
      <c r="B7" s="205" t="s">
        <v>14</v>
      </c>
      <c r="C7" s="207" t="s">
        <v>235</v>
      </c>
      <c r="D7" s="211" t="s">
        <v>14</v>
      </c>
      <c r="E7" s="207" t="s">
        <v>235</v>
      </c>
      <c r="F7" s="211" t="s">
        <v>14</v>
      </c>
      <c r="G7" s="207" t="s">
        <v>235</v>
      </c>
      <c r="H7" s="211" t="s">
        <v>14</v>
      </c>
      <c r="I7" s="207" t="s">
        <v>235</v>
      </c>
      <c r="J7" s="211" t="s">
        <v>14</v>
      </c>
      <c r="K7" s="291" t="s">
        <v>235</v>
      </c>
      <c r="L7" s="211" t="s">
        <v>14</v>
      </c>
      <c r="M7" s="215" t="s">
        <v>235</v>
      </c>
    </row>
    <row r="8" spans="1:14" ht="14.1" customHeight="1">
      <c r="B8" s="284">
        <v>1</v>
      </c>
      <c r="C8" s="208" t="str">
        <f>IF(VLOOKUP(B8,'データ入力シート－２'!$A$6:$B$205,2,0)=0,"",VLOOKUP(B8,'データ入力シート－２'!$A$6:$B$205,2,0))</f>
        <v/>
      </c>
      <c r="D8" s="285">
        <v>2</v>
      </c>
      <c r="E8" s="208" t="str">
        <f>IF(VLOOKUP(D8,'データ入力シート－２'!$A$6:$B$205,2,0)=0,"",VLOOKUP(D8,'データ入力シート－２'!$A$6:$B$205,2,0))</f>
        <v/>
      </c>
      <c r="F8" s="285">
        <v>3</v>
      </c>
      <c r="G8" s="208" t="str">
        <f>IF(VLOOKUP(F8,'データ入力シート－２'!$A$6:$B$205,2,0)=0,"",VLOOKUP(F8,'データ入力シート－２'!$A$6:$B$205,2,0))</f>
        <v/>
      </c>
      <c r="H8" s="285">
        <v>4</v>
      </c>
      <c r="I8" s="208" t="str">
        <f>IF(VLOOKUP(H8,'データ入力シート－２'!$A$6:$B$205,2,0)=0,"",VLOOKUP(H8,'データ入力シート－２'!$A$6:$B$205,2,0))</f>
        <v/>
      </c>
      <c r="J8" s="285">
        <v>5</v>
      </c>
      <c r="K8" s="208" t="str">
        <f>IF(VLOOKUP(J8,'データ入力シート－２'!$A$6:$B$205,2,0)=0,"",VLOOKUP(J8,'データ入力シート－２'!$A$6:$B$205,2,0))</f>
        <v/>
      </c>
      <c r="L8" s="292">
        <v>6</v>
      </c>
      <c r="M8" s="288" t="str">
        <f>IF(VLOOKUP(L8,'データ入力シート－２'!$A$6:$B$205,2,0)=0,"",VLOOKUP(L8,'データ入力シート－２'!$A$6:$B$205,2,0))</f>
        <v/>
      </c>
    </row>
    <row r="9" spans="1:14" ht="14.1" customHeight="1">
      <c r="B9" s="286">
        <v>7</v>
      </c>
      <c r="C9" s="209" t="str">
        <f>IF(VLOOKUP(B9,'データ入力シート－２'!$A$6:$B$205,2,0)=0,"",VLOOKUP(B9,'データ入力シート－２'!$A$6:$B$205,2,0))</f>
        <v/>
      </c>
      <c r="D9" s="113">
        <v>8</v>
      </c>
      <c r="E9" s="209" t="str">
        <f>IF(VLOOKUP(D9,'データ入力シート－２'!$A$6:$B$205,2,0)=0,"",VLOOKUP(D9,'データ入力シート－２'!$A$6:$B$205,2,0))</f>
        <v/>
      </c>
      <c r="F9" s="113">
        <v>9</v>
      </c>
      <c r="G9" s="209" t="str">
        <f>IF(VLOOKUP(F9,'データ入力シート－２'!$A$6:$B$205,2,0)=0,"",VLOOKUP(F9,'データ入力シート－２'!$A$6:$B$205,2,0))</f>
        <v/>
      </c>
      <c r="H9" s="113">
        <v>10</v>
      </c>
      <c r="I9" s="209" t="str">
        <f>IF(VLOOKUP(H9,'データ入力シート－２'!$A$6:$B$205,2,0)=0,"",VLOOKUP(H9,'データ入力シート－２'!$A$6:$B$205,2,0))</f>
        <v/>
      </c>
      <c r="J9" s="113">
        <v>11</v>
      </c>
      <c r="K9" s="209" t="str">
        <f>IF(VLOOKUP(J9,'データ入力シート－２'!$A$6:$B$205,2,0)=0,"",VLOOKUP(J9,'データ入力シート－２'!$A$6:$B$205,2,0))</f>
        <v/>
      </c>
      <c r="L9" s="265">
        <v>12</v>
      </c>
      <c r="M9" s="289" t="str">
        <f>IF(VLOOKUP(L9,'データ入力シート－２'!$A$6:$B$205,2,0)=0,"",VLOOKUP(L9,'データ入力シート－２'!$A$6:$B$205,2,0))</f>
        <v/>
      </c>
    </row>
    <row r="10" spans="1:14" ht="14.1" customHeight="1">
      <c r="B10" s="286">
        <v>13</v>
      </c>
      <c r="C10" s="209" t="str">
        <f>IF(VLOOKUP(B10,'データ入力シート－２'!$A$6:$B$205,2,0)=0,"",VLOOKUP(B10,'データ入力シート－２'!$A$6:$B$205,2,0))</f>
        <v/>
      </c>
      <c r="D10" s="113">
        <v>14</v>
      </c>
      <c r="E10" s="209" t="str">
        <f>IF(VLOOKUP(D10,'データ入力シート－２'!$A$6:$B$205,2,0)=0,"",VLOOKUP(D10,'データ入力シート－２'!$A$6:$B$205,2,0))</f>
        <v/>
      </c>
      <c r="F10" s="113">
        <v>15</v>
      </c>
      <c r="G10" s="209" t="str">
        <f>IF(VLOOKUP(F10,'データ入力シート－２'!$A$6:$B$205,2,0)=0,"",VLOOKUP(F10,'データ入力シート－２'!$A$6:$B$205,2,0))</f>
        <v/>
      </c>
      <c r="H10" s="113">
        <v>16</v>
      </c>
      <c r="I10" s="209" t="str">
        <f>IF(VLOOKUP(H10,'データ入力シート－２'!$A$6:$B$205,2,0)=0,"",VLOOKUP(H10,'データ入力シート－２'!$A$6:$B$205,2,0))</f>
        <v/>
      </c>
      <c r="J10" s="113">
        <v>17</v>
      </c>
      <c r="K10" s="209" t="str">
        <f>IF(VLOOKUP(J10,'データ入力シート－２'!$A$6:$B$205,2,0)=0,"",VLOOKUP(J10,'データ入力シート－２'!$A$6:$B$205,2,0))</f>
        <v/>
      </c>
      <c r="L10" s="265">
        <v>18</v>
      </c>
      <c r="M10" s="289" t="str">
        <f>IF(VLOOKUP(L10,'データ入力シート－２'!$A$6:$B$205,2,0)=0,"",VLOOKUP(L10,'データ入力シート－２'!$A$6:$B$205,2,0))</f>
        <v/>
      </c>
    </row>
    <row r="11" spans="1:14" ht="14.1" customHeight="1">
      <c r="B11" s="286">
        <v>19</v>
      </c>
      <c r="C11" s="209" t="str">
        <f>IF(VLOOKUP(B11,'データ入力シート－２'!$A$6:$B$205,2,0)=0,"",VLOOKUP(B11,'データ入力シート－２'!$A$6:$B$205,2,0))</f>
        <v/>
      </c>
      <c r="D11" s="113">
        <v>20</v>
      </c>
      <c r="E11" s="209" t="str">
        <f>IF(VLOOKUP(D11,'データ入力シート－２'!$A$6:$B$205,2,0)=0,"",VLOOKUP(D11,'データ入力シート－２'!$A$6:$B$205,2,0))</f>
        <v/>
      </c>
      <c r="F11" s="113">
        <v>21</v>
      </c>
      <c r="G11" s="209" t="str">
        <f>IF(VLOOKUP(F11,'データ入力シート－２'!$A$6:$B$205,2,0)=0,"",VLOOKUP(F11,'データ入力シート－２'!$A$6:$B$205,2,0))</f>
        <v/>
      </c>
      <c r="H11" s="113">
        <v>22</v>
      </c>
      <c r="I11" s="209" t="str">
        <f>IF(VLOOKUP(H11,'データ入力シート－２'!$A$6:$B$205,2,0)=0,"",VLOOKUP(H11,'データ入力シート－２'!$A$6:$B$205,2,0))</f>
        <v/>
      </c>
      <c r="J11" s="113">
        <v>23</v>
      </c>
      <c r="K11" s="209" t="str">
        <f>IF(VLOOKUP(J11,'データ入力シート－２'!$A$6:$B$205,2,0)=0,"",VLOOKUP(J11,'データ入力シート－２'!$A$6:$B$205,2,0))</f>
        <v/>
      </c>
      <c r="L11" s="265">
        <v>24</v>
      </c>
      <c r="M11" s="289" t="str">
        <f>IF(VLOOKUP(L11,'データ入力シート－２'!$A$6:$B$205,2,0)=0,"",VLOOKUP(L11,'データ入力シート－２'!$A$6:$B$205,2,0))</f>
        <v/>
      </c>
    </row>
    <row r="12" spans="1:14" ht="14.1" customHeight="1">
      <c r="B12" s="286">
        <v>25</v>
      </c>
      <c r="C12" s="209" t="str">
        <f>IF(VLOOKUP(B12,'データ入力シート－２'!$A$6:$B$205,2,0)=0,"",VLOOKUP(B12,'データ入力シート－２'!$A$6:$B$205,2,0))</f>
        <v/>
      </c>
      <c r="D12" s="113">
        <v>26</v>
      </c>
      <c r="E12" s="209" t="str">
        <f>IF(VLOOKUP(D12,'データ入力シート－２'!$A$6:$B$205,2,0)=0,"",VLOOKUP(D12,'データ入力シート－２'!$A$6:$B$205,2,0))</f>
        <v/>
      </c>
      <c r="F12" s="113">
        <v>27</v>
      </c>
      <c r="G12" s="209" t="str">
        <f>IF(VLOOKUP(F12,'データ入力シート－２'!$A$6:$B$205,2,0)=0,"",VLOOKUP(F12,'データ入力シート－２'!$A$6:$B$205,2,0))</f>
        <v/>
      </c>
      <c r="H12" s="113">
        <v>28</v>
      </c>
      <c r="I12" s="209" t="str">
        <f>IF(VLOOKUP(H12,'データ入力シート－２'!$A$6:$B$205,2,0)=0,"",VLOOKUP(H12,'データ入力シート－２'!$A$6:$B$205,2,0))</f>
        <v/>
      </c>
      <c r="J12" s="113">
        <v>29</v>
      </c>
      <c r="K12" s="209" t="str">
        <f>IF(VLOOKUP(J12,'データ入力シート－２'!$A$6:$B$205,2,0)=0,"",VLOOKUP(J12,'データ入力シート－２'!$A$6:$B$205,2,0))</f>
        <v/>
      </c>
      <c r="L12" s="265">
        <v>30</v>
      </c>
      <c r="M12" s="289" t="str">
        <f>IF(VLOOKUP(L12,'データ入力シート－２'!$A$6:$B$205,2,0)=0,"",VLOOKUP(L12,'データ入力シート－２'!$A$6:$B$205,2,0))</f>
        <v/>
      </c>
    </row>
    <row r="13" spans="1:14" ht="14.1" customHeight="1">
      <c r="B13" s="286">
        <v>31</v>
      </c>
      <c r="C13" s="209" t="str">
        <f>IF(VLOOKUP(B13,'データ入力シート－２'!$A$6:$B$205,2,0)=0,"",VLOOKUP(B13,'データ入力シート－２'!$A$6:$B$205,2,0))</f>
        <v/>
      </c>
      <c r="D13" s="113">
        <v>32</v>
      </c>
      <c r="E13" s="209" t="str">
        <f>IF(VLOOKUP(D13,'データ入力シート－２'!$A$6:$B$205,2,0)=0,"",VLOOKUP(D13,'データ入力シート－２'!$A$6:$B$205,2,0))</f>
        <v/>
      </c>
      <c r="F13" s="113">
        <v>33</v>
      </c>
      <c r="G13" s="209" t="str">
        <f>IF(VLOOKUP(F13,'データ入力シート－２'!$A$6:$B$205,2,0)=0,"",VLOOKUP(F13,'データ入力シート－２'!$A$6:$B$205,2,0))</f>
        <v/>
      </c>
      <c r="H13" s="113">
        <v>34</v>
      </c>
      <c r="I13" s="209" t="str">
        <f>IF(VLOOKUP(H13,'データ入力シート－２'!$A$6:$B$205,2,0)=0,"",VLOOKUP(H13,'データ入力シート－２'!$A$6:$B$205,2,0))</f>
        <v/>
      </c>
      <c r="J13" s="113">
        <v>35</v>
      </c>
      <c r="K13" s="209" t="str">
        <f>IF(VLOOKUP(J13,'データ入力シート－２'!$A$6:$B$205,2,0)=0,"",VLOOKUP(J13,'データ入力シート－２'!$A$6:$B$205,2,0))</f>
        <v/>
      </c>
      <c r="L13" s="265">
        <v>36</v>
      </c>
      <c r="M13" s="289" t="str">
        <f>IF(VLOOKUP(L13,'データ入力シート－２'!$A$6:$B$205,2,0)=0,"",VLOOKUP(L13,'データ入力シート－２'!$A$6:$B$205,2,0))</f>
        <v/>
      </c>
    </row>
    <row r="14" spans="1:14" ht="14.1" customHeight="1">
      <c r="B14" s="286">
        <v>37</v>
      </c>
      <c r="C14" s="209" t="str">
        <f>IF(VLOOKUP(B14,'データ入力シート－２'!$A$6:$B$205,2,0)=0,"",VLOOKUP(B14,'データ入力シート－２'!$A$6:$B$205,2,0))</f>
        <v/>
      </c>
      <c r="D14" s="113">
        <v>38</v>
      </c>
      <c r="E14" s="209" t="str">
        <f>IF(VLOOKUP(D14,'データ入力シート－２'!$A$6:$B$205,2,0)=0,"",VLOOKUP(D14,'データ入力シート－２'!$A$6:$B$205,2,0))</f>
        <v/>
      </c>
      <c r="F14" s="113">
        <v>39</v>
      </c>
      <c r="G14" s="209" t="str">
        <f>IF(VLOOKUP(F14,'データ入力シート－２'!$A$6:$B$205,2,0)=0,"",VLOOKUP(F14,'データ入力シート－２'!$A$6:$B$205,2,0))</f>
        <v/>
      </c>
      <c r="H14" s="113">
        <v>40</v>
      </c>
      <c r="I14" s="209" t="str">
        <f>IF(VLOOKUP(H14,'データ入力シート－２'!$A$6:$B$205,2,0)=0,"",VLOOKUP(H14,'データ入力シート－２'!$A$6:$B$205,2,0))</f>
        <v/>
      </c>
      <c r="J14" s="113">
        <v>41</v>
      </c>
      <c r="K14" s="209" t="str">
        <f>IF(VLOOKUP(J14,'データ入力シート－２'!$A$6:$B$205,2,0)=0,"",VLOOKUP(J14,'データ入力シート－２'!$A$6:$B$205,2,0))</f>
        <v/>
      </c>
      <c r="L14" s="265">
        <v>42</v>
      </c>
      <c r="M14" s="289" t="str">
        <f>IF(VLOOKUP(L14,'データ入力シート－２'!$A$6:$B$205,2,0)=0,"",VLOOKUP(L14,'データ入力シート－２'!$A$6:$B$205,2,0))</f>
        <v/>
      </c>
    </row>
    <row r="15" spans="1:14" ht="14.1" customHeight="1">
      <c r="B15" s="286">
        <v>43</v>
      </c>
      <c r="C15" s="209" t="str">
        <f>IF(VLOOKUP(B15,'データ入力シート－２'!$A$6:$B$205,2,0)=0,"",VLOOKUP(B15,'データ入力シート－２'!$A$6:$B$205,2,0))</f>
        <v/>
      </c>
      <c r="D15" s="113">
        <v>44</v>
      </c>
      <c r="E15" s="209" t="str">
        <f>IF(VLOOKUP(D15,'データ入力シート－２'!$A$6:$B$205,2,0)=0,"",VLOOKUP(D15,'データ入力シート－２'!$A$6:$B$205,2,0))</f>
        <v/>
      </c>
      <c r="F15" s="113">
        <v>45</v>
      </c>
      <c r="G15" s="209" t="str">
        <f>IF(VLOOKUP(F15,'データ入力シート－２'!$A$6:$B$205,2,0)=0,"",VLOOKUP(F15,'データ入力シート－２'!$A$6:$B$205,2,0))</f>
        <v/>
      </c>
      <c r="H15" s="113">
        <v>46</v>
      </c>
      <c r="I15" s="209" t="str">
        <f>IF(VLOOKUP(H15,'データ入力シート－２'!$A$6:$B$205,2,0)=0,"",VLOOKUP(H15,'データ入力シート－２'!$A$6:$B$205,2,0))</f>
        <v/>
      </c>
      <c r="J15" s="113">
        <v>47</v>
      </c>
      <c r="K15" s="209" t="str">
        <f>IF(VLOOKUP(J15,'データ入力シート－２'!$A$6:$B$205,2,0)=0,"",VLOOKUP(J15,'データ入力シート－２'!$A$6:$B$205,2,0))</f>
        <v/>
      </c>
      <c r="L15" s="265">
        <v>48</v>
      </c>
      <c r="M15" s="289" t="str">
        <f>IF(VLOOKUP(L15,'データ入力シート－２'!$A$6:$B$205,2,0)=0,"",VLOOKUP(L15,'データ入力シート－２'!$A$6:$B$205,2,0))</f>
        <v/>
      </c>
    </row>
    <row r="16" spans="1:14" ht="14.1" customHeight="1">
      <c r="B16" s="286">
        <v>49</v>
      </c>
      <c r="C16" s="209" t="str">
        <f>IF(VLOOKUP(B16,'データ入力シート－２'!$A$6:$B$205,2,0)=0,"",VLOOKUP(B16,'データ入力シート－２'!$A$6:$B$205,2,0))</f>
        <v/>
      </c>
      <c r="D16" s="113">
        <v>50</v>
      </c>
      <c r="E16" s="209" t="str">
        <f>IF(VLOOKUP(D16,'データ入力シート－２'!$A$6:$B$205,2,0)=0,"",VLOOKUP(D16,'データ入力シート－２'!$A$6:$B$205,2,0))</f>
        <v/>
      </c>
      <c r="F16" s="113">
        <v>51</v>
      </c>
      <c r="G16" s="209" t="str">
        <f>IF(VLOOKUP(F16,'データ入力シート－２'!$A$6:$B$205,2,0)=0,"",VLOOKUP(F16,'データ入力シート－２'!$A$6:$B$205,2,0))</f>
        <v/>
      </c>
      <c r="H16" s="113">
        <v>52</v>
      </c>
      <c r="I16" s="209" t="str">
        <f>IF(VLOOKUP(H16,'データ入力シート－２'!$A$6:$B$205,2,0)=0,"",VLOOKUP(H16,'データ入力シート－２'!$A$6:$B$205,2,0))</f>
        <v/>
      </c>
      <c r="J16" s="113">
        <v>53</v>
      </c>
      <c r="K16" s="209" t="str">
        <f>IF(VLOOKUP(J16,'データ入力シート－２'!$A$6:$B$205,2,0)=0,"",VLOOKUP(J16,'データ入力シート－２'!$A$6:$B$205,2,0))</f>
        <v/>
      </c>
      <c r="L16" s="265">
        <v>54</v>
      </c>
      <c r="M16" s="289" t="str">
        <f>IF(VLOOKUP(L16,'データ入力シート－２'!$A$6:$B$205,2,0)=0,"",VLOOKUP(L16,'データ入力シート－２'!$A$6:$B$205,2,0))</f>
        <v/>
      </c>
    </row>
    <row r="17" spans="2:13" ht="14.1" customHeight="1">
      <c r="B17" s="286">
        <v>55</v>
      </c>
      <c r="C17" s="209" t="str">
        <f>IF(VLOOKUP(B17,'データ入力シート－２'!$A$6:$B$205,2,0)=0,"",VLOOKUP(B17,'データ入力シート－２'!$A$6:$B$205,2,0))</f>
        <v/>
      </c>
      <c r="D17" s="113">
        <v>56</v>
      </c>
      <c r="E17" s="209" t="str">
        <f>IF(VLOOKUP(D17,'データ入力シート－２'!$A$6:$B$205,2,0)=0,"",VLOOKUP(D17,'データ入力シート－２'!$A$6:$B$205,2,0))</f>
        <v/>
      </c>
      <c r="F17" s="113">
        <v>57</v>
      </c>
      <c r="G17" s="209" t="str">
        <f>IF(VLOOKUP(F17,'データ入力シート－２'!$A$6:$B$205,2,0)=0,"",VLOOKUP(F17,'データ入力シート－２'!$A$6:$B$205,2,0))</f>
        <v/>
      </c>
      <c r="H17" s="113">
        <v>58</v>
      </c>
      <c r="I17" s="209" t="str">
        <f>IF(VLOOKUP(H17,'データ入力シート－２'!$A$6:$B$205,2,0)=0,"",VLOOKUP(H17,'データ入力シート－２'!$A$6:$B$205,2,0))</f>
        <v/>
      </c>
      <c r="J17" s="113">
        <v>59</v>
      </c>
      <c r="K17" s="209" t="str">
        <f>IF(VLOOKUP(J17,'データ入力シート－２'!$A$6:$B$205,2,0)=0,"",VLOOKUP(J17,'データ入力シート－２'!$A$6:$B$205,2,0))</f>
        <v/>
      </c>
      <c r="L17" s="265">
        <v>60</v>
      </c>
      <c r="M17" s="289" t="str">
        <f>IF(VLOOKUP(L17,'データ入力シート－２'!$A$6:$B$205,2,0)=0,"",VLOOKUP(L17,'データ入力シート－２'!$A$6:$B$205,2,0))</f>
        <v/>
      </c>
    </row>
    <row r="18" spans="2:13" ht="14.1" customHeight="1">
      <c r="B18" s="286">
        <v>61</v>
      </c>
      <c r="C18" s="209" t="str">
        <f>IF(VLOOKUP(B18,'データ入力シート－２'!$A$6:$B$205,2,0)=0,"",VLOOKUP(B18,'データ入力シート－２'!$A$6:$B$205,2,0))</f>
        <v/>
      </c>
      <c r="D18" s="113">
        <v>62</v>
      </c>
      <c r="E18" s="209" t="str">
        <f>IF(VLOOKUP(D18,'データ入力シート－２'!$A$6:$B$205,2,0)=0,"",VLOOKUP(D18,'データ入力シート－２'!$A$6:$B$205,2,0))</f>
        <v/>
      </c>
      <c r="F18" s="113">
        <v>63</v>
      </c>
      <c r="G18" s="209" t="str">
        <f>IF(VLOOKUP(F18,'データ入力シート－２'!$A$6:$B$205,2,0)=0,"",VLOOKUP(F18,'データ入力シート－２'!$A$6:$B$205,2,0))</f>
        <v/>
      </c>
      <c r="H18" s="113">
        <v>64</v>
      </c>
      <c r="I18" s="209" t="str">
        <f>IF(VLOOKUP(H18,'データ入力シート－２'!$A$6:$B$205,2,0)=0,"",VLOOKUP(H18,'データ入力シート－２'!$A$6:$B$205,2,0))</f>
        <v/>
      </c>
      <c r="J18" s="113">
        <v>65</v>
      </c>
      <c r="K18" s="209" t="str">
        <f>IF(VLOOKUP(J18,'データ入力シート－２'!$A$6:$B$205,2,0)=0,"",VLOOKUP(J18,'データ入力シート－２'!$A$6:$B$205,2,0))</f>
        <v/>
      </c>
      <c r="L18" s="265">
        <v>66</v>
      </c>
      <c r="M18" s="289" t="str">
        <f>IF(VLOOKUP(L18,'データ入力シート－２'!$A$6:$B$205,2,0)=0,"",VLOOKUP(L18,'データ入力シート－２'!$A$6:$B$205,2,0))</f>
        <v/>
      </c>
    </row>
    <row r="19" spans="2:13" ht="14.1" customHeight="1">
      <c r="B19" s="286">
        <v>67</v>
      </c>
      <c r="C19" s="209" t="str">
        <f>IF(VLOOKUP(B19,'データ入力シート－２'!$A$6:$B$205,2,0)=0,"",VLOOKUP(B19,'データ入力シート－２'!$A$6:$B$205,2,0))</f>
        <v/>
      </c>
      <c r="D19" s="113">
        <v>68</v>
      </c>
      <c r="E19" s="209" t="str">
        <f>IF(VLOOKUP(D19,'データ入力シート－２'!$A$6:$B$205,2,0)=0,"",VLOOKUP(D19,'データ入力シート－２'!$A$6:$B$205,2,0))</f>
        <v/>
      </c>
      <c r="F19" s="113">
        <v>69</v>
      </c>
      <c r="G19" s="209" t="str">
        <f>IF(VLOOKUP(F19,'データ入力シート－２'!$A$6:$B$205,2,0)=0,"",VLOOKUP(F19,'データ入力シート－２'!$A$6:$B$205,2,0))</f>
        <v/>
      </c>
      <c r="H19" s="113">
        <v>70</v>
      </c>
      <c r="I19" s="209" t="str">
        <f>IF(VLOOKUP(H19,'データ入力シート－２'!$A$6:$B$205,2,0)=0,"",VLOOKUP(H19,'データ入力シート－２'!$A$6:$B$205,2,0))</f>
        <v/>
      </c>
      <c r="J19" s="113">
        <v>71</v>
      </c>
      <c r="K19" s="209" t="str">
        <f>IF(VLOOKUP(J19,'データ入力シート－２'!$A$6:$B$205,2,0)=0,"",VLOOKUP(J19,'データ入力シート－２'!$A$6:$B$205,2,0))</f>
        <v/>
      </c>
      <c r="L19" s="265">
        <v>72</v>
      </c>
      <c r="M19" s="289" t="str">
        <f>IF(VLOOKUP(L19,'データ入力シート－２'!$A$6:$B$205,2,0)=0,"",VLOOKUP(L19,'データ入力シート－２'!$A$6:$B$205,2,0))</f>
        <v/>
      </c>
    </row>
    <row r="20" spans="2:13" ht="14.1" customHeight="1">
      <c r="B20" s="286">
        <v>73</v>
      </c>
      <c r="C20" s="209" t="str">
        <f>IF(VLOOKUP(B20,'データ入力シート－２'!$A$6:$B$205,2,0)=0,"",VLOOKUP(B20,'データ入力シート－２'!$A$6:$B$205,2,0))</f>
        <v/>
      </c>
      <c r="D20" s="113">
        <v>74</v>
      </c>
      <c r="E20" s="209" t="str">
        <f>IF(VLOOKUP(D20,'データ入力シート－２'!$A$6:$B$205,2,0)=0,"",VLOOKUP(D20,'データ入力シート－２'!$A$6:$B$205,2,0))</f>
        <v/>
      </c>
      <c r="F20" s="113">
        <v>75</v>
      </c>
      <c r="G20" s="209" t="str">
        <f>IF(VLOOKUP(F20,'データ入力シート－２'!$A$6:$B$205,2,0)=0,"",VLOOKUP(F20,'データ入力シート－２'!$A$6:$B$205,2,0))</f>
        <v/>
      </c>
      <c r="H20" s="113">
        <v>76</v>
      </c>
      <c r="I20" s="209" t="str">
        <f>IF(VLOOKUP(H20,'データ入力シート－２'!$A$6:$B$205,2,0)=0,"",VLOOKUP(H20,'データ入力シート－２'!$A$6:$B$205,2,0))</f>
        <v/>
      </c>
      <c r="J20" s="113">
        <v>77</v>
      </c>
      <c r="K20" s="209" t="str">
        <f>IF(VLOOKUP(J20,'データ入力シート－２'!$A$6:$B$205,2,0)=0,"",VLOOKUP(J20,'データ入力シート－２'!$A$6:$B$205,2,0))</f>
        <v/>
      </c>
      <c r="L20" s="265">
        <v>78</v>
      </c>
      <c r="M20" s="289" t="str">
        <f>IF(VLOOKUP(L20,'データ入力シート－２'!$A$6:$B$205,2,0)=0,"",VLOOKUP(L20,'データ入力シート－２'!$A$6:$B$205,2,0))</f>
        <v/>
      </c>
    </row>
    <row r="21" spans="2:13" ht="14.1" customHeight="1">
      <c r="B21" s="286">
        <v>79</v>
      </c>
      <c r="C21" s="209" t="str">
        <f>IF(VLOOKUP(B21,'データ入力シート－２'!$A$6:$B$205,2,0)=0,"",VLOOKUP(B21,'データ入力シート－２'!$A$6:$B$205,2,0))</f>
        <v/>
      </c>
      <c r="D21" s="113">
        <v>80</v>
      </c>
      <c r="E21" s="209" t="str">
        <f>IF(VLOOKUP(D21,'データ入力シート－２'!$A$6:$B$205,2,0)=0,"",VLOOKUP(D21,'データ入力シート－２'!$A$6:$B$205,2,0))</f>
        <v/>
      </c>
      <c r="F21" s="113">
        <v>81</v>
      </c>
      <c r="G21" s="209" t="str">
        <f>IF(VLOOKUP(F21,'データ入力シート－２'!$A$6:$B$205,2,0)=0,"",VLOOKUP(F21,'データ入力シート－２'!$A$6:$B$205,2,0))</f>
        <v/>
      </c>
      <c r="H21" s="113">
        <v>82</v>
      </c>
      <c r="I21" s="209" t="str">
        <f>IF(VLOOKUP(H21,'データ入力シート－２'!$A$6:$B$205,2,0)=0,"",VLOOKUP(H21,'データ入力シート－２'!$A$6:$B$205,2,0))</f>
        <v/>
      </c>
      <c r="J21" s="113">
        <v>83</v>
      </c>
      <c r="K21" s="209" t="str">
        <f>IF(VLOOKUP(J21,'データ入力シート－２'!$A$6:$B$205,2,0)=0,"",VLOOKUP(J21,'データ入力シート－２'!$A$6:$B$205,2,0))</f>
        <v/>
      </c>
      <c r="L21" s="265">
        <v>84</v>
      </c>
      <c r="M21" s="289" t="str">
        <f>IF(VLOOKUP(L21,'データ入力シート－２'!$A$6:$B$205,2,0)=0,"",VLOOKUP(L21,'データ入力シート－２'!$A$6:$B$205,2,0))</f>
        <v/>
      </c>
    </row>
    <row r="22" spans="2:13" ht="14.1" customHeight="1">
      <c r="B22" s="286">
        <v>85</v>
      </c>
      <c r="C22" s="209" t="str">
        <f>IF(VLOOKUP(B22,'データ入力シート－２'!$A$6:$B$205,2,0)=0,"",VLOOKUP(B22,'データ入力シート－２'!$A$6:$B$205,2,0))</f>
        <v/>
      </c>
      <c r="D22" s="113">
        <v>86</v>
      </c>
      <c r="E22" s="209" t="str">
        <f>IF(VLOOKUP(D22,'データ入力シート－２'!$A$6:$B$205,2,0)=0,"",VLOOKUP(D22,'データ入力シート－２'!$A$6:$B$205,2,0))</f>
        <v/>
      </c>
      <c r="F22" s="113">
        <v>87</v>
      </c>
      <c r="G22" s="209" t="str">
        <f>IF(VLOOKUP(F22,'データ入力シート－２'!$A$6:$B$205,2,0)=0,"",VLOOKUP(F22,'データ入力シート－２'!$A$6:$B$205,2,0))</f>
        <v/>
      </c>
      <c r="H22" s="113">
        <v>88</v>
      </c>
      <c r="I22" s="209" t="str">
        <f>IF(VLOOKUP(H22,'データ入力シート－２'!$A$6:$B$205,2,0)=0,"",VLOOKUP(H22,'データ入力シート－２'!$A$6:$B$205,2,0))</f>
        <v/>
      </c>
      <c r="J22" s="113">
        <v>89</v>
      </c>
      <c r="K22" s="209" t="str">
        <f>IF(VLOOKUP(J22,'データ入力シート－２'!$A$6:$B$205,2,0)=0,"",VLOOKUP(J22,'データ入力シート－２'!$A$6:$B$205,2,0))</f>
        <v/>
      </c>
      <c r="L22" s="265">
        <v>90</v>
      </c>
      <c r="M22" s="289" t="str">
        <f>IF(VLOOKUP(L22,'データ入力シート－２'!$A$6:$B$205,2,0)=0,"",VLOOKUP(L22,'データ入力シート－２'!$A$6:$B$205,2,0))</f>
        <v/>
      </c>
    </row>
    <row r="23" spans="2:13" ht="14.1" customHeight="1">
      <c r="B23" s="286">
        <v>91</v>
      </c>
      <c r="C23" s="209" t="str">
        <f>IF(VLOOKUP(B23,'データ入力シート－２'!$A$6:$B$205,2,0)=0,"",VLOOKUP(B23,'データ入力シート－２'!$A$6:$B$205,2,0))</f>
        <v/>
      </c>
      <c r="D23" s="113">
        <v>92</v>
      </c>
      <c r="E23" s="209" t="str">
        <f>IF(VLOOKUP(D23,'データ入力シート－２'!$A$6:$B$205,2,0)=0,"",VLOOKUP(D23,'データ入力シート－２'!$A$6:$B$205,2,0))</f>
        <v/>
      </c>
      <c r="F23" s="113">
        <v>93</v>
      </c>
      <c r="G23" s="209" t="str">
        <f>IF(VLOOKUP(F23,'データ入力シート－２'!$A$6:$B$205,2,0)=0,"",VLOOKUP(F23,'データ入力シート－２'!$A$6:$B$205,2,0))</f>
        <v/>
      </c>
      <c r="H23" s="113">
        <v>94</v>
      </c>
      <c r="I23" s="209" t="str">
        <f>IF(VLOOKUP(H23,'データ入力シート－２'!$A$6:$B$205,2,0)=0,"",VLOOKUP(H23,'データ入力シート－２'!$A$6:$B$205,2,0))</f>
        <v/>
      </c>
      <c r="J23" s="113">
        <v>95</v>
      </c>
      <c r="K23" s="209" t="str">
        <f>IF(VLOOKUP(J23,'データ入力シート－２'!$A$6:$B$205,2,0)=0,"",VLOOKUP(J23,'データ入力シート－２'!$A$6:$B$205,2,0))</f>
        <v/>
      </c>
      <c r="L23" s="265">
        <v>96</v>
      </c>
      <c r="M23" s="289" t="str">
        <f>IF(VLOOKUP(L23,'データ入力シート－２'!$A$6:$B$205,2,0)=0,"",VLOOKUP(L23,'データ入力シート－２'!$A$6:$B$205,2,0))</f>
        <v/>
      </c>
    </row>
    <row r="24" spans="2:13" ht="14.1" customHeight="1">
      <c r="B24" s="286">
        <v>97</v>
      </c>
      <c r="C24" s="209" t="str">
        <f>IF(VLOOKUP(B24,'データ入力シート－２'!$A$6:$B$205,2,0)=0,"",VLOOKUP(B24,'データ入力シート－２'!$A$6:$B$205,2,0))</f>
        <v/>
      </c>
      <c r="D24" s="113">
        <v>98</v>
      </c>
      <c r="E24" s="209" t="str">
        <f>IF(VLOOKUP(D24,'データ入力シート－２'!$A$6:$B$205,2,0)=0,"",VLOOKUP(D24,'データ入力シート－２'!$A$6:$B$205,2,0))</f>
        <v/>
      </c>
      <c r="F24" s="113">
        <v>99</v>
      </c>
      <c r="G24" s="209" t="str">
        <f>IF(VLOOKUP(F24,'データ入力シート－２'!$A$6:$B$205,2,0)=0,"",VLOOKUP(F24,'データ入力シート－２'!$A$6:$B$205,2,0))</f>
        <v/>
      </c>
      <c r="H24" s="113">
        <v>100</v>
      </c>
      <c r="I24" s="209" t="str">
        <f>IF(VLOOKUP(H24,'データ入力シート－２'!$A$6:$B$205,2,0)=0,"",VLOOKUP(H24,'データ入力シート－２'!$A$6:$B$205,2,0))</f>
        <v/>
      </c>
      <c r="J24" s="113">
        <v>101</v>
      </c>
      <c r="K24" s="209" t="str">
        <f>IF(VLOOKUP(J24,'データ入力シート－２'!$A$6:$B$205,2,0)=0,"",VLOOKUP(J24,'データ入力シート－２'!$A$6:$B$205,2,0))</f>
        <v/>
      </c>
      <c r="L24" s="265">
        <v>102</v>
      </c>
      <c r="M24" s="289" t="str">
        <f>IF(VLOOKUP(L24,'データ入力シート－２'!$A$6:$B$205,2,0)=0,"",VLOOKUP(L24,'データ入力シート－２'!$A$6:$B$205,2,0))</f>
        <v/>
      </c>
    </row>
    <row r="25" spans="2:13" ht="14.1" customHeight="1">
      <c r="B25" s="286">
        <v>103</v>
      </c>
      <c r="C25" s="209" t="str">
        <f>IF(VLOOKUP(B25,'データ入力シート－２'!$A$6:$B$205,2,0)=0,"",VLOOKUP(B25,'データ入力シート－２'!$A$6:$B$205,2,0))</f>
        <v/>
      </c>
      <c r="D25" s="113">
        <v>104</v>
      </c>
      <c r="E25" s="209" t="str">
        <f>IF(VLOOKUP(D25,'データ入力シート－２'!$A$6:$B$205,2,0)=0,"",VLOOKUP(D25,'データ入力シート－２'!$A$6:$B$205,2,0))</f>
        <v/>
      </c>
      <c r="F25" s="113">
        <v>105</v>
      </c>
      <c r="G25" s="209" t="str">
        <f>IF(VLOOKUP(F25,'データ入力シート－２'!$A$6:$B$205,2,0)=0,"",VLOOKUP(F25,'データ入力シート－２'!$A$6:$B$205,2,0))</f>
        <v/>
      </c>
      <c r="H25" s="113">
        <v>106</v>
      </c>
      <c r="I25" s="209" t="str">
        <f>IF(VLOOKUP(H25,'データ入力シート－２'!$A$6:$B$205,2,0)=0,"",VLOOKUP(H25,'データ入力シート－２'!$A$6:$B$205,2,0))</f>
        <v/>
      </c>
      <c r="J25" s="113">
        <v>107</v>
      </c>
      <c r="K25" s="209" t="str">
        <f>IF(VLOOKUP(J25,'データ入力シート－２'!$A$6:$B$205,2,0)=0,"",VLOOKUP(J25,'データ入力シート－２'!$A$6:$B$205,2,0))</f>
        <v/>
      </c>
      <c r="L25" s="265">
        <v>108</v>
      </c>
      <c r="M25" s="289" t="str">
        <f>IF(VLOOKUP(L25,'データ入力シート－２'!$A$6:$B$205,2,0)=0,"",VLOOKUP(L25,'データ入力シート－２'!$A$6:$B$205,2,0))</f>
        <v/>
      </c>
    </row>
    <row r="26" spans="2:13" ht="14.1" customHeight="1">
      <c r="B26" s="286">
        <v>109</v>
      </c>
      <c r="C26" s="209" t="str">
        <f>IF(VLOOKUP(B26,'データ入力シート－２'!$A$6:$B$205,2,0)=0,"",VLOOKUP(B26,'データ入力シート－２'!$A$6:$B$205,2,0))</f>
        <v/>
      </c>
      <c r="D26" s="113">
        <v>110</v>
      </c>
      <c r="E26" s="209" t="str">
        <f>IF(VLOOKUP(D26,'データ入力シート－２'!$A$6:$B$205,2,0)=0,"",VLOOKUP(D26,'データ入力シート－２'!$A$6:$B$205,2,0))</f>
        <v/>
      </c>
      <c r="F26" s="113">
        <v>111</v>
      </c>
      <c r="G26" s="209" t="str">
        <f>IF(VLOOKUP(F26,'データ入力シート－２'!$A$6:$B$205,2,0)=0,"",VLOOKUP(F26,'データ入力シート－２'!$A$6:$B$205,2,0))</f>
        <v/>
      </c>
      <c r="H26" s="113">
        <v>112</v>
      </c>
      <c r="I26" s="209" t="str">
        <f>IF(VLOOKUP(H26,'データ入力シート－２'!$A$6:$B$205,2,0)=0,"",VLOOKUP(H26,'データ入力シート－２'!$A$6:$B$205,2,0))</f>
        <v/>
      </c>
      <c r="J26" s="113">
        <v>113</v>
      </c>
      <c r="K26" s="209" t="str">
        <f>IF(VLOOKUP(J26,'データ入力シート－２'!$A$6:$B$205,2,0)=0,"",VLOOKUP(J26,'データ入力シート－２'!$A$6:$B$205,2,0))</f>
        <v/>
      </c>
      <c r="L26" s="265">
        <v>114</v>
      </c>
      <c r="M26" s="289" t="str">
        <f>IF(VLOOKUP(L26,'データ入力シート－２'!$A$6:$B$205,2,0)=0,"",VLOOKUP(L26,'データ入力シート－２'!$A$6:$B$205,2,0))</f>
        <v/>
      </c>
    </row>
    <row r="27" spans="2:13" ht="14.1" customHeight="1">
      <c r="B27" s="286">
        <v>115</v>
      </c>
      <c r="C27" s="209" t="str">
        <f>IF(VLOOKUP(B27,'データ入力シート－２'!$A$6:$B$205,2,0)=0,"",VLOOKUP(B27,'データ入力シート－２'!$A$6:$B$205,2,0))</f>
        <v/>
      </c>
      <c r="D27" s="113">
        <v>116</v>
      </c>
      <c r="E27" s="209" t="str">
        <f>IF(VLOOKUP(D27,'データ入力シート－２'!$A$6:$B$205,2,0)=0,"",VLOOKUP(D27,'データ入力シート－２'!$A$6:$B$205,2,0))</f>
        <v/>
      </c>
      <c r="F27" s="113">
        <v>117</v>
      </c>
      <c r="G27" s="209" t="str">
        <f>IF(VLOOKUP(F27,'データ入力シート－２'!$A$6:$B$205,2,0)=0,"",VLOOKUP(F27,'データ入力シート－２'!$A$6:$B$205,2,0))</f>
        <v/>
      </c>
      <c r="H27" s="113">
        <v>118</v>
      </c>
      <c r="I27" s="209" t="str">
        <f>IF(VLOOKUP(H27,'データ入力シート－２'!$A$6:$B$205,2,0)=0,"",VLOOKUP(H27,'データ入力シート－２'!$A$6:$B$205,2,0))</f>
        <v/>
      </c>
      <c r="J27" s="113">
        <v>119</v>
      </c>
      <c r="K27" s="209" t="str">
        <f>IF(VLOOKUP(J27,'データ入力シート－２'!$A$6:$B$205,2,0)=0,"",VLOOKUP(J27,'データ入力シート－２'!$A$6:$B$205,2,0))</f>
        <v/>
      </c>
      <c r="L27" s="265">
        <v>120</v>
      </c>
      <c r="M27" s="289" t="str">
        <f>IF(VLOOKUP(L27,'データ入力シート－２'!$A$6:$B$205,2,0)=0,"",VLOOKUP(L27,'データ入力シート－２'!$A$6:$B$205,2,0))</f>
        <v/>
      </c>
    </row>
    <row r="28" spans="2:13" ht="14.1" customHeight="1">
      <c r="B28" s="286">
        <v>121</v>
      </c>
      <c r="C28" s="209" t="str">
        <f>IF(VLOOKUP(B28,'データ入力シート－２'!$A$6:$B$205,2,0)=0,"",VLOOKUP(B28,'データ入力シート－２'!$A$6:$B$205,2,0))</f>
        <v/>
      </c>
      <c r="D28" s="113">
        <v>122</v>
      </c>
      <c r="E28" s="209" t="str">
        <f>IF(VLOOKUP(D28,'データ入力シート－２'!$A$6:$B$205,2,0)=0,"",VLOOKUP(D28,'データ入力シート－２'!$A$6:$B$205,2,0))</f>
        <v/>
      </c>
      <c r="F28" s="113">
        <v>123</v>
      </c>
      <c r="G28" s="209" t="str">
        <f>IF(VLOOKUP(F28,'データ入力シート－２'!$A$6:$B$205,2,0)=0,"",VLOOKUP(F28,'データ入力シート－２'!$A$6:$B$205,2,0))</f>
        <v/>
      </c>
      <c r="H28" s="113">
        <v>124</v>
      </c>
      <c r="I28" s="209" t="str">
        <f>IF(VLOOKUP(H28,'データ入力シート－２'!$A$6:$B$205,2,0)=0,"",VLOOKUP(H28,'データ入力シート－２'!$A$6:$B$205,2,0))</f>
        <v/>
      </c>
      <c r="J28" s="113">
        <v>125</v>
      </c>
      <c r="K28" s="209" t="str">
        <f>IF(VLOOKUP(J28,'データ入力シート－２'!$A$6:$B$205,2,0)=0,"",VLOOKUP(J28,'データ入力シート－２'!$A$6:$B$205,2,0))</f>
        <v/>
      </c>
      <c r="L28" s="265">
        <v>126</v>
      </c>
      <c r="M28" s="289" t="str">
        <f>IF(VLOOKUP(L28,'データ入力シート－２'!$A$6:$B$205,2,0)=0,"",VLOOKUP(L28,'データ入力シート－２'!$A$6:$B$205,2,0))</f>
        <v/>
      </c>
    </row>
    <row r="29" spans="2:13" ht="14.1" customHeight="1">
      <c r="B29" s="286">
        <v>127</v>
      </c>
      <c r="C29" s="209" t="str">
        <f>IF(VLOOKUP(B29,'データ入力シート－２'!$A$6:$B$205,2,0)=0,"",VLOOKUP(B29,'データ入力シート－２'!$A$6:$B$205,2,0))</f>
        <v/>
      </c>
      <c r="D29" s="113">
        <v>128</v>
      </c>
      <c r="E29" s="209" t="str">
        <f>IF(VLOOKUP(D29,'データ入力シート－２'!$A$6:$B$205,2,0)=0,"",VLOOKUP(D29,'データ入力シート－２'!$A$6:$B$205,2,0))</f>
        <v/>
      </c>
      <c r="F29" s="113">
        <v>129</v>
      </c>
      <c r="G29" s="209" t="str">
        <f>IF(VLOOKUP(F29,'データ入力シート－２'!$A$6:$B$205,2,0)=0,"",VLOOKUP(F29,'データ入力シート－２'!$A$6:$B$205,2,0))</f>
        <v/>
      </c>
      <c r="H29" s="113">
        <v>130</v>
      </c>
      <c r="I29" s="209" t="str">
        <f>IF(VLOOKUP(H29,'データ入力シート－２'!$A$6:$B$205,2,0)=0,"",VLOOKUP(H29,'データ入力シート－２'!$A$6:$B$205,2,0))</f>
        <v/>
      </c>
      <c r="J29" s="113">
        <v>131</v>
      </c>
      <c r="K29" s="209" t="str">
        <f>IF(VLOOKUP(J29,'データ入力シート－２'!$A$6:$B$205,2,0)=0,"",VLOOKUP(J29,'データ入力シート－２'!$A$6:$B$205,2,0))</f>
        <v/>
      </c>
      <c r="L29" s="265">
        <v>132</v>
      </c>
      <c r="M29" s="289" t="str">
        <f>IF(VLOOKUP(L29,'データ入力シート－２'!$A$6:$B$205,2,0)=0,"",VLOOKUP(L29,'データ入力シート－２'!$A$6:$B$205,2,0))</f>
        <v/>
      </c>
    </row>
    <row r="30" spans="2:13" ht="14.1" customHeight="1">
      <c r="B30" s="286">
        <v>133</v>
      </c>
      <c r="C30" s="209" t="str">
        <f>IF(VLOOKUP(B30,'データ入力シート－２'!$A$6:$B$205,2,0)=0,"",VLOOKUP(B30,'データ入力シート－２'!$A$6:$B$205,2,0))</f>
        <v/>
      </c>
      <c r="D30" s="113">
        <v>134</v>
      </c>
      <c r="E30" s="209" t="str">
        <f>IF(VLOOKUP(D30,'データ入力シート－２'!$A$6:$B$205,2,0)=0,"",VLOOKUP(D30,'データ入力シート－２'!$A$6:$B$205,2,0))</f>
        <v/>
      </c>
      <c r="F30" s="113">
        <v>135</v>
      </c>
      <c r="G30" s="209" t="str">
        <f>IF(VLOOKUP(F30,'データ入力シート－２'!$A$6:$B$205,2,0)=0,"",VLOOKUP(F30,'データ入力シート－２'!$A$6:$B$205,2,0))</f>
        <v/>
      </c>
      <c r="H30" s="113">
        <v>136</v>
      </c>
      <c r="I30" s="209" t="str">
        <f>IF(VLOOKUP(H30,'データ入力シート－２'!$A$6:$B$205,2,0)=0,"",VLOOKUP(H30,'データ入力シート－２'!$A$6:$B$205,2,0))</f>
        <v/>
      </c>
      <c r="J30" s="113">
        <v>137</v>
      </c>
      <c r="K30" s="209" t="str">
        <f>IF(VLOOKUP(J30,'データ入力シート－２'!$A$6:$B$205,2,0)=0,"",VLOOKUP(J30,'データ入力シート－２'!$A$6:$B$205,2,0))</f>
        <v/>
      </c>
      <c r="L30" s="265">
        <v>138</v>
      </c>
      <c r="M30" s="289" t="str">
        <f>IF(VLOOKUP(L30,'データ入力シート－２'!$A$6:$B$205,2,0)=0,"",VLOOKUP(L30,'データ入力シート－２'!$A$6:$B$205,2,0))</f>
        <v/>
      </c>
    </row>
    <row r="31" spans="2:13" ht="14.1" customHeight="1">
      <c r="B31" s="286">
        <v>139</v>
      </c>
      <c r="C31" s="209" t="str">
        <f>IF(VLOOKUP(B31,'データ入力シート－２'!$A$6:$B$205,2,0)=0,"",VLOOKUP(B31,'データ入力シート－２'!$A$6:$B$205,2,0))</f>
        <v/>
      </c>
      <c r="D31" s="113">
        <v>140</v>
      </c>
      <c r="E31" s="209" t="str">
        <f>IF(VLOOKUP(D31,'データ入力シート－２'!$A$6:$B$205,2,0)=0,"",VLOOKUP(D31,'データ入力シート－２'!$A$6:$B$205,2,0))</f>
        <v/>
      </c>
      <c r="F31" s="113">
        <v>141</v>
      </c>
      <c r="G31" s="209" t="str">
        <f>IF(VLOOKUP(F31,'データ入力シート－２'!$A$6:$B$205,2,0)=0,"",VLOOKUP(F31,'データ入力シート－２'!$A$6:$B$205,2,0))</f>
        <v/>
      </c>
      <c r="H31" s="113">
        <v>142</v>
      </c>
      <c r="I31" s="209" t="str">
        <f>IF(VLOOKUP(H31,'データ入力シート－２'!$A$6:$B$205,2,0)=0,"",VLOOKUP(H31,'データ入力シート－２'!$A$6:$B$205,2,0))</f>
        <v/>
      </c>
      <c r="J31" s="113">
        <v>143</v>
      </c>
      <c r="K31" s="209" t="str">
        <f>IF(VLOOKUP(J31,'データ入力シート－２'!$A$6:$B$205,2,0)=0,"",VLOOKUP(J31,'データ入力シート－２'!$A$6:$B$205,2,0))</f>
        <v/>
      </c>
      <c r="L31" s="265">
        <v>144</v>
      </c>
      <c r="M31" s="289" t="str">
        <f>IF(VLOOKUP(L31,'データ入力シート－２'!$A$6:$B$205,2,0)=0,"",VLOOKUP(L31,'データ入力シート－２'!$A$6:$B$205,2,0))</f>
        <v/>
      </c>
    </row>
    <row r="32" spans="2:13" ht="14.1" customHeight="1">
      <c r="B32" s="286">
        <v>145</v>
      </c>
      <c r="C32" s="209" t="str">
        <f>IF(VLOOKUP(B32,'データ入力シート－２'!$A$6:$B$205,2,0)=0,"",VLOOKUP(B32,'データ入力シート－２'!$A$6:$B$205,2,0))</f>
        <v/>
      </c>
      <c r="D32" s="113">
        <v>146</v>
      </c>
      <c r="E32" s="209" t="str">
        <f>IF(VLOOKUP(D32,'データ入力シート－２'!$A$6:$B$205,2,0)=0,"",VLOOKUP(D32,'データ入力シート－２'!$A$6:$B$205,2,0))</f>
        <v/>
      </c>
      <c r="F32" s="113">
        <v>147</v>
      </c>
      <c r="G32" s="209" t="str">
        <f>IF(VLOOKUP(F32,'データ入力シート－２'!$A$6:$B$205,2,0)=0,"",VLOOKUP(F32,'データ入力シート－２'!$A$6:$B$205,2,0))</f>
        <v/>
      </c>
      <c r="H32" s="113">
        <v>148</v>
      </c>
      <c r="I32" s="209" t="str">
        <f>IF(VLOOKUP(H32,'データ入力シート－２'!$A$6:$B$205,2,0)=0,"",VLOOKUP(H32,'データ入力シート－２'!$A$6:$B$205,2,0))</f>
        <v/>
      </c>
      <c r="J32" s="113">
        <v>149</v>
      </c>
      <c r="K32" s="209" t="str">
        <f>IF(VLOOKUP(J32,'データ入力シート－２'!$A$6:$B$205,2,0)=0,"",VLOOKUP(J32,'データ入力シート－２'!$A$6:$B$205,2,0))</f>
        <v/>
      </c>
      <c r="L32" s="265">
        <v>150</v>
      </c>
      <c r="M32" s="289" t="str">
        <f>IF(VLOOKUP(L32,'データ入力シート－２'!$A$6:$B$205,2,0)=0,"",VLOOKUP(L32,'データ入力シート－２'!$A$6:$B$205,2,0))</f>
        <v/>
      </c>
    </row>
    <row r="33" spans="2:14" s="1" customFormat="1" ht="14.1" customHeight="1">
      <c r="B33" s="286">
        <v>151</v>
      </c>
      <c r="C33" s="209" t="str">
        <f>IF(VLOOKUP(B33,'データ入力シート－２'!$A$6:$B$205,2,0)=0,"",VLOOKUP(B33,'データ入力シート－２'!$A$6:$B$205,2,0))</f>
        <v/>
      </c>
      <c r="D33" s="113">
        <v>152</v>
      </c>
      <c r="E33" s="209" t="str">
        <f>IF(VLOOKUP(D33,'データ入力シート－２'!$A$6:$B$205,2,0)=0,"",VLOOKUP(D33,'データ入力シート－２'!$A$6:$B$205,2,0))</f>
        <v/>
      </c>
      <c r="F33" s="113">
        <v>153</v>
      </c>
      <c r="G33" s="209" t="str">
        <f>IF(VLOOKUP(F33,'データ入力シート－２'!$A$6:$B$205,2,0)=0,"",VLOOKUP(F33,'データ入力シート－２'!$A$6:$B$205,2,0))</f>
        <v/>
      </c>
      <c r="H33" s="113">
        <v>154</v>
      </c>
      <c r="I33" s="209" t="str">
        <f>IF(VLOOKUP(H33,'データ入力シート－２'!$A$6:$B$205,2,0)=0,"",VLOOKUP(H33,'データ入力シート－２'!$A$6:$B$205,2,0))</f>
        <v/>
      </c>
      <c r="J33" s="113">
        <v>155</v>
      </c>
      <c r="K33" s="209" t="str">
        <f>IF(VLOOKUP(J33,'データ入力シート－２'!$A$6:$B$205,2,0)=0,"",VLOOKUP(J33,'データ入力シート－２'!$A$6:$B$205,2,0))</f>
        <v/>
      </c>
      <c r="L33" s="265">
        <v>156</v>
      </c>
      <c r="M33" s="289" t="str">
        <f>IF(VLOOKUP(L33,'データ入力シート－２'!$A$6:$B$205,2,0)=0,"",VLOOKUP(L33,'データ入力シート－２'!$A$6:$B$205,2,0))</f>
        <v/>
      </c>
      <c r="N33" s="87"/>
    </row>
    <row r="34" spans="2:14" ht="14.1" customHeight="1">
      <c r="B34" s="286">
        <v>157</v>
      </c>
      <c r="C34" s="209" t="str">
        <f>IF(VLOOKUP(B34,'データ入力シート－２'!$A$6:$B$205,2,0)=0,"",VLOOKUP(B34,'データ入力シート－２'!$A$6:$B$205,2,0))</f>
        <v/>
      </c>
      <c r="D34" s="113">
        <v>158</v>
      </c>
      <c r="E34" s="209" t="str">
        <f>IF(VLOOKUP(D34,'データ入力シート－２'!$A$6:$B$205,2,0)=0,"",VLOOKUP(D34,'データ入力シート－２'!$A$6:$B$205,2,0))</f>
        <v/>
      </c>
      <c r="F34" s="113">
        <v>159</v>
      </c>
      <c r="G34" s="209" t="str">
        <f>IF(VLOOKUP(F34,'データ入力シート－２'!$A$6:$B$205,2,0)=0,"",VLOOKUP(F34,'データ入力シート－２'!$A$6:$B$205,2,0))</f>
        <v/>
      </c>
      <c r="H34" s="113">
        <v>160</v>
      </c>
      <c r="I34" s="209" t="str">
        <f>IF(VLOOKUP(H34,'データ入力シート－２'!$A$6:$B$205,2,0)=0,"",VLOOKUP(H34,'データ入力シート－２'!$A$6:$B$205,2,0))</f>
        <v/>
      </c>
      <c r="J34" s="113">
        <v>161</v>
      </c>
      <c r="K34" s="209" t="str">
        <f>IF(VLOOKUP(J34,'データ入力シート－２'!$A$6:$B$205,2,0)=0,"",VLOOKUP(J34,'データ入力シート－２'!$A$6:$B$205,2,0))</f>
        <v/>
      </c>
      <c r="L34" s="265">
        <v>162</v>
      </c>
      <c r="M34" s="289" t="str">
        <f>IF(VLOOKUP(L34,'データ入力シート－２'!$A$6:$B$205,2,0)=0,"",VLOOKUP(L34,'データ入力シート－２'!$A$6:$B$205,2,0))</f>
        <v/>
      </c>
    </row>
    <row r="35" spans="2:14" ht="14.1" customHeight="1">
      <c r="B35" s="286">
        <v>163</v>
      </c>
      <c r="C35" s="209" t="str">
        <f>IF(VLOOKUP(B35,'データ入力シート－２'!$A$6:$B$205,2,0)=0,"",VLOOKUP(B35,'データ入力シート－２'!$A$6:$B$205,2,0))</f>
        <v/>
      </c>
      <c r="D35" s="113">
        <v>164</v>
      </c>
      <c r="E35" s="209" t="str">
        <f>IF(VLOOKUP(D35,'データ入力シート－２'!$A$6:$B$205,2,0)=0,"",VLOOKUP(D35,'データ入力シート－２'!$A$6:$B$205,2,0))</f>
        <v/>
      </c>
      <c r="F35" s="113">
        <v>165</v>
      </c>
      <c r="G35" s="209" t="str">
        <f>IF(VLOOKUP(F35,'データ入力シート－２'!$A$6:$B$205,2,0)=0,"",VLOOKUP(F35,'データ入力シート－２'!$A$6:$B$205,2,0))</f>
        <v/>
      </c>
      <c r="H35" s="113">
        <v>166</v>
      </c>
      <c r="I35" s="209" t="str">
        <f>IF(VLOOKUP(H35,'データ入力シート－２'!$A$6:$B$205,2,0)=0,"",VLOOKUP(H35,'データ入力シート－２'!$A$6:$B$205,2,0))</f>
        <v/>
      </c>
      <c r="J35" s="113">
        <v>167</v>
      </c>
      <c r="K35" s="209" t="str">
        <f>IF(VLOOKUP(J35,'データ入力シート－２'!$A$6:$B$205,2,0)=0,"",VLOOKUP(J35,'データ入力シート－２'!$A$6:$B$205,2,0))</f>
        <v/>
      </c>
      <c r="L35" s="265">
        <v>168</v>
      </c>
      <c r="M35" s="289" t="str">
        <f>IF(VLOOKUP(L35,'データ入力シート－２'!$A$6:$B$205,2,0)=0,"",VLOOKUP(L35,'データ入力シート－２'!$A$6:$B$205,2,0))</f>
        <v/>
      </c>
    </row>
    <row r="36" spans="2:14" ht="14.1" customHeight="1">
      <c r="B36" s="286">
        <v>169</v>
      </c>
      <c r="C36" s="209" t="str">
        <f>IF(VLOOKUP(B36,'データ入力シート－２'!$A$6:$B$205,2,0)=0,"",VLOOKUP(B36,'データ入力シート－２'!$A$6:$B$205,2,0))</f>
        <v/>
      </c>
      <c r="D36" s="113">
        <v>170</v>
      </c>
      <c r="E36" s="209" t="str">
        <f>IF(VLOOKUP(D36,'データ入力シート－２'!$A$6:$B$205,2,0)=0,"",VLOOKUP(D36,'データ入力シート－２'!$A$6:$B$205,2,0))</f>
        <v/>
      </c>
      <c r="F36" s="113">
        <v>171</v>
      </c>
      <c r="G36" s="209" t="str">
        <f>IF(VLOOKUP(F36,'データ入力シート－２'!$A$6:$B$205,2,0)=0,"",VLOOKUP(F36,'データ入力シート－２'!$A$6:$B$205,2,0))</f>
        <v/>
      </c>
      <c r="H36" s="113">
        <v>172</v>
      </c>
      <c r="I36" s="209" t="str">
        <f>IF(VLOOKUP(H36,'データ入力シート－２'!$A$6:$B$205,2,0)=0,"",VLOOKUP(H36,'データ入力シート－２'!$A$6:$B$205,2,0))</f>
        <v/>
      </c>
      <c r="J36" s="113">
        <v>173</v>
      </c>
      <c r="K36" s="209" t="str">
        <f>IF(VLOOKUP(J36,'データ入力シート－２'!$A$6:$B$205,2,0)=0,"",VLOOKUP(J36,'データ入力シート－２'!$A$6:$B$205,2,0))</f>
        <v/>
      </c>
      <c r="L36" s="265">
        <v>174</v>
      </c>
      <c r="M36" s="289" t="str">
        <f>IF(VLOOKUP(L36,'データ入力シート－２'!$A$6:$B$205,2,0)=0,"",VLOOKUP(L36,'データ入力シート－２'!$A$6:$B$205,2,0))</f>
        <v/>
      </c>
    </row>
    <row r="37" spans="2:14" ht="14.1" customHeight="1">
      <c r="B37" s="286">
        <v>175</v>
      </c>
      <c r="C37" s="209" t="str">
        <f>IF(VLOOKUP(B37,'データ入力シート－２'!$A$6:$B$205,2,0)=0,"",VLOOKUP(B37,'データ入力シート－２'!$A$6:$B$205,2,0))</f>
        <v/>
      </c>
      <c r="D37" s="113">
        <v>176</v>
      </c>
      <c r="E37" s="209" t="str">
        <f>IF(VLOOKUP(D37,'データ入力シート－２'!$A$6:$B$205,2,0)=0,"",VLOOKUP(D37,'データ入力シート－２'!$A$6:$B$205,2,0))</f>
        <v/>
      </c>
      <c r="F37" s="113">
        <v>177</v>
      </c>
      <c r="G37" s="209" t="str">
        <f>IF(VLOOKUP(F37,'データ入力シート－２'!$A$6:$B$205,2,0)=0,"",VLOOKUP(F37,'データ入力シート－２'!$A$6:$B$205,2,0))</f>
        <v/>
      </c>
      <c r="H37" s="113">
        <v>178</v>
      </c>
      <c r="I37" s="209" t="str">
        <f>IF(VLOOKUP(H37,'データ入力シート－２'!$A$6:$B$205,2,0)=0,"",VLOOKUP(H37,'データ入力シート－２'!$A$6:$B$205,2,0))</f>
        <v/>
      </c>
      <c r="J37" s="113">
        <v>179</v>
      </c>
      <c r="K37" s="209" t="str">
        <f>IF(VLOOKUP(J37,'データ入力シート－２'!$A$6:$B$205,2,0)=0,"",VLOOKUP(J37,'データ入力シート－２'!$A$6:$B$205,2,0))</f>
        <v/>
      </c>
      <c r="L37" s="265">
        <v>180</v>
      </c>
      <c r="M37" s="289" t="str">
        <f>IF(VLOOKUP(L37,'データ入力シート－２'!$A$6:$B$205,2,0)=0,"",VLOOKUP(L37,'データ入力シート－２'!$A$6:$B$205,2,0))</f>
        <v/>
      </c>
    </row>
    <row r="38" spans="2:14" ht="14.1" customHeight="1">
      <c r="B38" s="286">
        <v>181</v>
      </c>
      <c r="C38" s="209" t="str">
        <f>IF(VLOOKUP(B38,'データ入力シート－２'!$A$6:$B$205,2,0)=0,"",VLOOKUP(B38,'データ入力シート－２'!$A$6:$B$205,2,0))</f>
        <v/>
      </c>
      <c r="D38" s="113">
        <v>182</v>
      </c>
      <c r="E38" s="209" t="str">
        <f>IF(VLOOKUP(D38,'データ入力シート－２'!$A$6:$B$205,2,0)=0,"",VLOOKUP(D38,'データ入力シート－２'!$A$6:$B$205,2,0))</f>
        <v/>
      </c>
      <c r="F38" s="113">
        <v>183</v>
      </c>
      <c r="G38" s="209" t="str">
        <f>IF(VLOOKUP(F38,'データ入力シート－２'!$A$6:$B$205,2,0)=0,"",VLOOKUP(F38,'データ入力シート－２'!$A$6:$B$205,2,0))</f>
        <v/>
      </c>
      <c r="H38" s="113">
        <v>184</v>
      </c>
      <c r="I38" s="209" t="str">
        <f>IF(VLOOKUP(H38,'データ入力シート－２'!$A$6:$B$205,2,0)=0,"",VLOOKUP(H38,'データ入力シート－２'!$A$6:$B$205,2,0))</f>
        <v/>
      </c>
      <c r="J38" s="113">
        <v>185</v>
      </c>
      <c r="K38" s="209" t="str">
        <f>IF(VLOOKUP(J38,'データ入力シート－２'!$A$6:$B$205,2,0)=0,"",VLOOKUP(J38,'データ入力シート－２'!$A$6:$B$205,2,0))</f>
        <v/>
      </c>
      <c r="L38" s="265">
        <v>186</v>
      </c>
      <c r="M38" s="289" t="str">
        <f>IF(VLOOKUP(L38,'データ入力シート－２'!$A$6:$B$205,2,0)=0,"",VLOOKUP(L38,'データ入力シート－２'!$A$6:$B$205,2,0))</f>
        <v/>
      </c>
    </row>
    <row r="39" spans="2:14" ht="14.1" customHeight="1">
      <c r="B39" s="286">
        <v>187</v>
      </c>
      <c r="C39" s="209" t="str">
        <f>IF(VLOOKUP(B39,'データ入力シート－２'!$A$6:$B$205,2,0)=0,"",VLOOKUP(B39,'データ入力シート－２'!$A$6:$B$205,2,0))</f>
        <v/>
      </c>
      <c r="D39" s="113">
        <v>188</v>
      </c>
      <c r="E39" s="209" t="str">
        <f>IF(VLOOKUP(D39,'データ入力シート－２'!$A$6:$B$205,2,0)=0,"",VLOOKUP(D39,'データ入力シート－２'!$A$6:$B$205,2,0))</f>
        <v/>
      </c>
      <c r="F39" s="113">
        <v>189</v>
      </c>
      <c r="G39" s="209" t="str">
        <f>IF(VLOOKUP(F39,'データ入力シート－２'!$A$6:$B$205,2,0)=0,"",VLOOKUP(F39,'データ入力シート－２'!$A$6:$B$205,2,0))</f>
        <v/>
      </c>
      <c r="H39" s="113">
        <v>190</v>
      </c>
      <c r="I39" s="209" t="str">
        <f>IF(VLOOKUP(H39,'データ入力シート－２'!$A$6:$B$205,2,0)=0,"",VLOOKUP(H39,'データ入力シート－２'!$A$6:$B$205,2,0))</f>
        <v/>
      </c>
      <c r="J39" s="113">
        <v>191</v>
      </c>
      <c r="K39" s="209" t="str">
        <f>IF(VLOOKUP(J39,'データ入力シート－２'!$A$6:$B$205,2,0)=0,"",VLOOKUP(J39,'データ入力シート－２'!$A$6:$B$205,2,0))</f>
        <v/>
      </c>
      <c r="L39" s="265">
        <v>192</v>
      </c>
      <c r="M39" s="289" t="str">
        <f>IF(VLOOKUP(L39,'データ入力シート－２'!$A$6:$B$205,2,0)=0,"",VLOOKUP(L39,'データ入力シート－２'!$A$6:$B$205,2,0))</f>
        <v/>
      </c>
    </row>
    <row r="40" spans="2:14" ht="14.1" customHeight="1">
      <c r="B40" s="286">
        <v>193</v>
      </c>
      <c r="C40" s="209" t="str">
        <f>IF(VLOOKUP(B40,'データ入力シート－２'!$A$6:$B$205,2,0)=0,"",VLOOKUP(B40,'データ入力シート－２'!$A$6:$B$205,2,0))</f>
        <v/>
      </c>
      <c r="D40" s="113">
        <v>194</v>
      </c>
      <c r="E40" s="209" t="str">
        <f>IF(VLOOKUP(D40,'データ入力シート－２'!$A$6:$B$205,2,0)=0,"",VLOOKUP(D40,'データ入力シート－２'!$A$6:$B$205,2,0))</f>
        <v/>
      </c>
      <c r="F40" s="113">
        <v>195</v>
      </c>
      <c r="G40" s="209" t="str">
        <f>IF(VLOOKUP(F40,'データ入力シート－２'!$A$6:$B$205,2,0)=0,"",VLOOKUP(F40,'データ入力シート－２'!$A$6:$B$205,2,0))</f>
        <v/>
      </c>
      <c r="H40" s="113">
        <v>196</v>
      </c>
      <c r="I40" s="209" t="str">
        <f>IF(VLOOKUP(H40,'データ入力シート－２'!$A$6:$B$205,2,0)=0,"",VLOOKUP(H40,'データ入力シート－２'!$A$6:$B$205,2,0))</f>
        <v/>
      </c>
      <c r="J40" s="113">
        <v>197</v>
      </c>
      <c r="K40" s="209" t="str">
        <f>IF(VLOOKUP(J40,'データ入力シート－２'!$A$6:$B$205,2,0)=0,"",VLOOKUP(J40,'データ入力シート－２'!$A$6:$B$205,2,0))</f>
        <v/>
      </c>
      <c r="L40" s="265">
        <v>198</v>
      </c>
      <c r="M40" s="289" t="str">
        <f>IF(VLOOKUP(L40,'データ入力シート－２'!$A$6:$B$205,2,0)=0,"",VLOOKUP(L40,'データ入力シート－２'!$A$6:$B$205,2,0))</f>
        <v/>
      </c>
    </row>
    <row r="41" spans="2:14" ht="13.5" customHeight="1" thickBot="1">
      <c r="B41" s="287">
        <v>199</v>
      </c>
      <c r="C41" s="210" t="str">
        <f>IF(VLOOKUP(B41,'データ入力シート－２'!$A$6:$B$205,2,0)=0,"",VLOOKUP(B41,'データ入力シート－２'!$A$6:$B$205,2,0))</f>
        <v/>
      </c>
      <c r="D41" s="115">
        <v>200</v>
      </c>
      <c r="E41" s="210" t="str">
        <f>IF(VLOOKUP(D41,'データ入力シート－２'!$A$6:$B$205,2,0)=0,"",VLOOKUP(D41,'データ入力シート－２'!$A$6:$B$205,2,0))</f>
        <v/>
      </c>
      <c r="F41" s="115"/>
      <c r="G41" s="210"/>
      <c r="H41" s="115"/>
      <c r="I41" s="210"/>
      <c r="J41" s="115"/>
      <c r="K41" s="210"/>
      <c r="L41" s="293"/>
      <c r="M41" s="290"/>
    </row>
    <row r="42" spans="2:14"/>
    <row r="43" spans="2:14" ht="15.75" customHeight="1"/>
  </sheetData>
  <mergeCells count="11">
    <mergeCell ref="B4:G4"/>
    <mergeCell ref="K4:M4"/>
    <mergeCell ref="D5:G5"/>
    <mergeCell ref="J5:M5"/>
    <mergeCell ref="A1:M1"/>
    <mergeCell ref="B2:G2"/>
    <mergeCell ref="I2:J2"/>
    <mergeCell ref="K2:L2"/>
    <mergeCell ref="B3:G3"/>
    <mergeCell ref="I3:J3"/>
    <mergeCell ref="K3:L3"/>
  </mergeCells>
  <phoneticPr fontId="2"/>
  <printOptions horizontalCentered="1" verticalCentered="1"/>
  <pageMargins left="0.55118110236220474" right="0.47244094488188976" top="0.27559055118110237" bottom="0.15748031496062992" header="0.15748031496062992" footer="0.15748031496062992"/>
  <pageSetup paperSize="9" scale="95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I148"/>
  <sheetViews>
    <sheetView showGridLines="0" view="pageBreakPreview" zoomScale="90" zoomScaleNormal="100" zoomScaleSheetLayoutView="90" workbookViewId="0">
      <selection activeCell="A8" sqref="A8:G9"/>
    </sheetView>
  </sheetViews>
  <sheetFormatPr defaultColWidth="0" defaultRowHeight="13.5" zeroHeight="1"/>
  <cols>
    <col min="1" max="1" width="14.625" customWidth="1"/>
    <col min="2" max="2" width="18" customWidth="1"/>
    <col min="3" max="3" width="14.625" customWidth="1"/>
    <col min="4" max="4" width="14.5" customWidth="1"/>
    <col min="5" max="7" width="14.625" customWidth="1"/>
    <col min="8" max="8" width="3.125" customWidth="1"/>
    <col min="9" max="243" width="3.125" hidden="1" customWidth="1"/>
  </cols>
  <sheetData>
    <row r="1" spans="1:7">
      <c r="A1" s="586" t="s">
        <v>307</v>
      </c>
      <c r="B1" s="586"/>
      <c r="C1" s="586"/>
      <c r="D1" s="586"/>
      <c r="E1" s="586"/>
      <c r="F1" s="586"/>
      <c r="G1" s="586"/>
    </row>
    <row r="2" spans="1:7">
      <c r="A2" s="735" t="s">
        <v>339</v>
      </c>
      <c r="B2" s="735"/>
      <c r="C2" s="735"/>
      <c r="E2" s="89" t="s">
        <v>39</v>
      </c>
      <c r="F2" s="89" t="s">
        <v>40</v>
      </c>
      <c r="G2" s="89" t="s">
        <v>41</v>
      </c>
    </row>
    <row r="3" spans="1:7" ht="36" customHeight="1">
      <c r="A3" s="786" t="s">
        <v>69</v>
      </c>
      <c r="B3" s="786"/>
      <c r="C3" s="786"/>
      <c r="D3" s="222"/>
      <c r="E3" s="2" t="str">
        <f>IF('データ入力シート－１'!D21="","",'データ入力シート－１'!D21)</f>
        <v/>
      </c>
      <c r="F3" s="172" t="s">
        <v>3</v>
      </c>
      <c r="G3" s="172" t="s">
        <v>3</v>
      </c>
    </row>
    <row r="4" spans="1:7" ht="21">
      <c r="B4" s="220"/>
      <c r="C4" s="221"/>
      <c r="D4" s="221"/>
      <c r="E4" s="221"/>
      <c r="G4" s="226" t="s">
        <v>22</v>
      </c>
    </row>
    <row r="5" spans="1:7" ht="27.75" customHeight="1">
      <c r="A5" s="217" t="s">
        <v>25</v>
      </c>
      <c r="B5" s="191"/>
      <c r="D5" s="87"/>
      <c r="E5" s="223"/>
    </row>
    <row r="6" spans="1:7" s="174" customFormat="1" ht="27.75" customHeight="1">
      <c r="A6" s="218" t="s">
        <v>103</v>
      </c>
      <c r="B6" s="787" t="str">
        <f>IF('データ入力シート－１'!D77="","",'データ入力シート－１'!D77)</f>
        <v/>
      </c>
      <c r="C6" s="788"/>
      <c r="D6" s="789"/>
      <c r="E6" s="224"/>
      <c r="F6" s="225"/>
      <c r="G6" s="225"/>
    </row>
    <row r="7" spans="1:7">
      <c r="A7" s="219"/>
      <c r="B7" s="219"/>
      <c r="C7" s="219"/>
      <c r="D7" s="9"/>
      <c r="E7" s="9"/>
    </row>
    <row r="8" spans="1:7" ht="117" customHeight="1">
      <c r="A8" s="790" t="s">
        <v>347</v>
      </c>
      <c r="B8" s="790"/>
      <c r="C8" s="790"/>
      <c r="D8" s="790"/>
      <c r="E8" s="790"/>
      <c r="F8" s="790"/>
      <c r="G8" s="790"/>
    </row>
    <row r="9" spans="1:7">
      <c r="A9" s="790"/>
      <c r="B9" s="790"/>
      <c r="C9" s="790"/>
      <c r="D9" s="790"/>
      <c r="E9" s="790"/>
      <c r="F9" s="790"/>
      <c r="G9" s="790"/>
    </row>
    <row r="10" spans="1:7">
      <c r="A10" s="219"/>
      <c r="B10" s="219"/>
      <c r="C10" s="219"/>
      <c r="D10" s="9"/>
      <c r="E10" s="9"/>
    </row>
    <row r="11" spans="1:7">
      <c r="A11" s="219"/>
      <c r="B11" s="219"/>
      <c r="C11" s="219"/>
      <c r="D11" s="9"/>
      <c r="E11" s="9"/>
    </row>
    <row r="12" spans="1:7">
      <c r="A12" s="219"/>
      <c r="B12" s="219"/>
      <c r="C12" s="219"/>
      <c r="D12" s="9"/>
      <c r="E12" s="9"/>
    </row>
    <row r="13" spans="1:7">
      <c r="A13" s="219"/>
      <c r="B13" s="219"/>
      <c r="C13" s="219"/>
      <c r="D13" s="9"/>
      <c r="E13" s="9"/>
    </row>
    <row r="14" spans="1:7">
      <c r="A14" s="219"/>
      <c r="B14" s="219"/>
      <c r="C14" s="219"/>
      <c r="D14" s="9"/>
      <c r="E14" s="9"/>
    </row>
    <row r="15" spans="1:7">
      <c r="A15" s="219"/>
      <c r="B15" s="219"/>
      <c r="C15" s="219"/>
      <c r="D15" s="9"/>
      <c r="E15" s="9"/>
    </row>
    <row r="16" spans="1:7">
      <c r="A16" s="219"/>
      <c r="B16" s="219"/>
      <c r="C16" s="219"/>
      <c r="D16" s="9"/>
      <c r="E16" s="9"/>
    </row>
    <row r="17" spans="1:5">
      <c r="A17" s="219"/>
      <c r="B17" s="219"/>
      <c r="C17" s="219"/>
      <c r="D17" s="9"/>
      <c r="E17" s="9"/>
    </row>
    <row r="18" spans="1:5">
      <c r="A18" s="219"/>
      <c r="B18" s="219"/>
      <c r="C18" s="219"/>
      <c r="D18" s="9"/>
      <c r="E18" s="9"/>
    </row>
    <row r="19" spans="1:5">
      <c r="A19" s="219"/>
      <c r="B19" s="219"/>
      <c r="C19" s="219"/>
      <c r="D19" s="9"/>
      <c r="E19" s="9"/>
    </row>
    <row r="20" spans="1:5">
      <c r="A20" s="219"/>
      <c r="B20" s="219"/>
      <c r="C20" s="219"/>
      <c r="D20" s="9"/>
      <c r="E20" s="9"/>
    </row>
    <row r="21" spans="1:5">
      <c r="A21" s="219"/>
      <c r="B21" s="219"/>
      <c r="C21" s="219"/>
      <c r="D21" s="9"/>
      <c r="E21" s="9"/>
    </row>
    <row r="22" spans="1:5">
      <c r="A22" s="219"/>
      <c r="B22" s="219"/>
      <c r="C22" s="219"/>
      <c r="D22" s="9"/>
      <c r="E22" s="9"/>
    </row>
    <row r="23" spans="1:5">
      <c r="A23" s="219"/>
      <c r="B23" s="219"/>
      <c r="C23" s="219"/>
      <c r="D23" s="9"/>
      <c r="E23" s="9"/>
    </row>
    <row r="24" spans="1:5">
      <c r="A24" s="219"/>
      <c r="C24" s="219"/>
      <c r="D24" s="9"/>
      <c r="E24" s="9"/>
    </row>
    <row r="25" spans="1:5">
      <c r="A25" s="219"/>
      <c r="B25" s="219"/>
      <c r="C25" s="219"/>
      <c r="D25" s="9"/>
      <c r="E25" s="9"/>
    </row>
    <row r="26" spans="1:5">
      <c r="A26" s="219"/>
      <c r="B26" s="219"/>
      <c r="C26" s="219"/>
      <c r="D26" s="9"/>
      <c r="E26" s="9"/>
    </row>
    <row r="27" spans="1:5">
      <c r="A27" s="219"/>
      <c r="B27" s="219"/>
      <c r="C27" s="219"/>
      <c r="D27" s="9"/>
      <c r="E27" s="9"/>
    </row>
    <row r="28" spans="1:5">
      <c r="A28" s="219"/>
      <c r="B28" s="219"/>
      <c r="C28" s="219"/>
      <c r="D28" s="9"/>
      <c r="E28" s="9"/>
    </row>
    <row r="29" spans="1:5">
      <c r="A29" s="219"/>
      <c r="B29" s="219"/>
      <c r="C29" s="219"/>
      <c r="D29" s="9"/>
      <c r="E29" s="9"/>
    </row>
    <row r="30" spans="1:5">
      <c r="A30" s="219"/>
      <c r="B30" s="219"/>
      <c r="C30" s="219"/>
      <c r="D30" s="9"/>
      <c r="E30" s="9"/>
    </row>
    <row r="31" spans="1:5">
      <c r="A31" s="219"/>
      <c r="B31" s="219"/>
      <c r="C31" s="219"/>
      <c r="D31" s="9"/>
      <c r="E31" s="9"/>
    </row>
    <row r="32" spans="1:5">
      <c r="A32" s="219"/>
      <c r="B32" s="219"/>
      <c r="C32" s="219"/>
      <c r="D32" s="9"/>
      <c r="E32" s="9"/>
    </row>
    <row r="33" spans="1:5">
      <c r="A33" s="219"/>
      <c r="B33" s="219"/>
      <c r="C33" s="219"/>
      <c r="D33" s="9"/>
      <c r="E33" s="9"/>
    </row>
    <row r="34" spans="1:5"/>
    <row r="35" spans="1:5"/>
    <row r="36" spans="1:5"/>
    <row r="37" spans="1:5"/>
    <row r="38" spans="1:5"/>
    <row r="39" spans="1:5"/>
    <row r="40" spans="1:5"/>
    <row r="41" spans="1:5"/>
    <row r="42" spans="1:5"/>
    <row r="43" spans="1:5"/>
    <row r="44" spans="1:5"/>
    <row r="45" spans="1:5"/>
    <row r="46" spans="1:5"/>
    <row r="47" spans="1:5"/>
    <row r="48" spans="1:5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</sheetData>
  <mergeCells count="5">
    <mergeCell ref="A1:G1"/>
    <mergeCell ref="A2:C2"/>
    <mergeCell ref="A3:C3"/>
    <mergeCell ref="B6:D6"/>
    <mergeCell ref="A8:G9"/>
  </mergeCells>
  <phoneticPr fontId="2"/>
  <printOptions horizontalCentered="1" verticalCentered="1"/>
  <pageMargins left="0.81000000000000016" right="0.70866141732283472" top="0" bottom="0" header="0.31496062992125984" footer="0.31496062992125984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O22"/>
  <sheetViews>
    <sheetView showGridLines="0" zoomScaleSheetLayoutView="100" workbookViewId="0">
      <selection activeCell="A3" sqref="A3:B3"/>
    </sheetView>
  </sheetViews>
  <sheetFormatPr defaultColWidth="0" defaultRowHeight="13.5" zeroHeight="1"/>
  <cols>
    <col min="1" max="1" width="14.625" customWidth="1"/>
    <col min="2" max="2" width="29.125" customWidth="1"/>
    <col min="3" max="5" width="14.625" customWidth="1"/>
    <col min="6" max="6" width="2.25" style="227" customWidth="1"/>
    <col min="7" max="7" width="3.125" hidden="1" customWidth="1"/>
    <col min="8" max="16384" width="3.125" hidden="1"/>
  </cols>
  <sheetData>
    <row r="1" spans="1:15">
      <c r="A1" s="586" t="s">
        <v>308</v>
      </c>
      <c r="B1" s="586"/>
      <c r="C1" s="586"/>
      <c r="D1" s="586"/>
      <c r="E1" s="586"/>
    </row>
    <row r="2" spans="1:15">
      <c r="A2" s="120"/>
      <c r="B2" s="120"/>
      <c r="C2" s="120"/>
      <c r="D2" s="120"/>
      <c r="E2" s="120"/>
    </row>
    <row r="3" spans="1:15" ht="16.5" customHeight="1">
      <c r="A3" s="791" t="s">
        <v>339</v>
      </c>
      <c r="B3" s="792"/>
      <c r="C3" s="89" t="s">
        <v>39</v>
      </c>
      <c r="D3" s="89" t="s">
        <v>40</v>
      </c>
      <c r="E3" s="89" t="s">
        <v>41</v>
      </c>
    </row>
    <row r="4" spans="1:15" ht="36" customHeight="1">
      <c r="A4" s="786" t="s">
        <v>69</v>
      </c>
      <c r="B4" s="793"/>
      <c r="C4" s="2" t="str">
        <f>IF('データ入力シート－１'!D21="","",'データ入力シート－１'!D21)</f>
        <v/>
      </c>
      <c r="D4" s="172" t="s">
        <v>3</v>
      </c>
      <c r="E4" s="172" t="s">
        <v>3</v>
      </c>
    </row>
    <row r="5" spans="1:15" ht="21">
      <c r="C5" s="794" t="s">
        <v>22</v>
      </c>
      <c r="D5" s="794"/>
      <c r="E5" s="794"/>
      <c r="F5" s="232"/>
      <c r="G5" s="235"/>
      <c r="H5" s="235"/>
      <c r="I5" s="235"/>
      <c r="J5" s="235"/>
      <c r="K5" s="235"/>
      <c r="L5" s="235"/>
      <c r="M5" s="235"/>
      <c r="N5" s="235"/>
      <c r="O5" s="235"/>
    </row>
    <row r="6" spans="1:15" ht="21">
      <c r="C6" s="230"/>
      <c r="D6" s="230"/>
      <c r="E6" s="230"/>
      <c r="F6" s="232"/>
      <c r="G6" s="235"/>
      <c r="H6" s="235"/>
      <c r="I6" s="235"/>
      <c r="J6" s="235"/>
      <c r="K6" s="235"/>
      <c r="L6" s="235"/>
      <c r="M6" s="235"/>
      <c r="N6" s="235"/>
      <c r="O6" s="235"/>
    </row>
    <row r="7" spans="1:15" ht="38.25" customHeight="1">
      <c r="A7" s="795" t="s">
        <v>288</v>
      </c>
      <c r="B7" s="795"/>
      <c r="C7" s="796"/>
      <c r="D7" s="194" t="s">
        <v>109</v>
      </c>
      <c r="E7" s="197" t="s">
        <v>3</v>
      </c>
    </row>
    <row r="8" spans="1:15" s="174" customFormat="1" ht="19.5" customHeight="1">
      <c r="A8" s="176" t="s">
        <v>118</v>
      </c>
      <c r="B8" s="797" t="str">
        <f>IF('データ入力シート－１'!D78="","",'データ入力シート－１'!D78)</f>
        <v/>
      </c>
      <c r="C8" s="798"/>
      <c r="D8" s="798"/>
      <c r="E8" s="799"/>
      <c r="F8" s="233"/>
    </row>
    <row r="9" spans="1:15" s="174" customFormat="1" ht="40.5" customHeight="1">
      <c r="A9" s="228" t="s">
        <v>103</v>
      </c>
      <c r="B9" s="800" t="str">
        <f>IF('データ入力シート－１'!D77="","",'データ入力シート－１'!D77)</f>
        <v/>
      </c>
      <c r="C9" s="801"/>
      <c r="D9" s="801"/>
      <c r="E9" s="802"/>
      <c r="F9" s="233"/>
    </row>
    <row r="10" spans="1:15" s="174" customFormat="1" ht="19.5" customHeight="1">
      <c r="A10" s="176" t="s">
        <v>118</v>
      </c>
      <c r="B10" s="797" t="str">
        <f>'データ入力シート－１'!D93</f>
        <v/>
      </c>
      <c r="C10" s="798"/>
      <c r="D10" s="798"/>
      <c r="E10" s="799"/>
      <c r="F10" s="233"/>
    </row>
    <row r="11" spans="1:15" s="174" customFormat="1" ht="40.5" customHeight="1">
      <c r="A11" s="228" t="s">
        <v>106</v>
      </c>
      <c r="B11" s="800" t="str">
        <f>IF('データ入力シート－１'!D92="","",'データ入力シート－１'!D92)</f>
        <v/>
      </c>
      <c r="C11" s="801"/>
      <c r="D11" s="801"/>
      <c r="E11" s="802"/>
      <c r="F11" s="233"/>
    </row>
    <row r="12" spans="1:15" s="174" customFormat="1" ht="19.5" customHeight="1">
      <c r="A12" s="176" t="s">
        <v>118</v>
      </c>
      <c r="B12" s="797" t="str">
        <f>IF('データ入力シート－１'!D96="","",'データ入力シート－１'!D96)</f>
        <v/>
      </c>
      <c r="C12" s="798"/>
      <c r="D12" s="798"/>
      <c r="E12" s="799"/>
      <c r="F12" s="233"/>
    </row>
    <row r="13" spans="1:15" s="174" customFormat="1" ht="40.5" customHeight="1">
      <c r="A13" s="228" t="s">
        <v>132</v>
      </c>
      <c r="B13" s="800" t="str">
        <f>IF('データ入力シート－１'!D95="","",'データ入力シート－１'!D95)</f>
        <v/>
      </c>
      <c r="C13" s="801"/>
      <c r="D13" s="801"/>
      <c r="E13" s="802"/>
      <c r="F13" s="233"/>
    </row>
    <row r="14" spans="1:15" s="174" customFormat="1" ht="19.5" customHeight="1">
      <c r="A14" s="177" t="s">
        <v>118</v>
      </c>
      <c r="B14" s="804" t="str">
        <f>IF('データ入力シート－１'!D98="","",'データ入力シート－１'!D98)</f>
        <v/>
      </c>
      <c r="C14" s="805"/>
      <c r="D14" s="805"/>
      <c r="E14" s="806"/>
      <c r="F14" s="233"/>
    </row>
    <row r="15" spans="1:15" s="174" customFormat="1" ht="40.5" customHeight="1">
      <c r="A15" s="229" t="s">
        <v>108</v>
      </c>
      <c r="B15" s="800" t="str">
        <f>IF('データ入力シート－１'!D97="","",'データ入力シート－１'!D97)</f>
        <v/>
      </c>
      <c r="C15" s="801"/>
      <c r="D15" s="801"/>
      <c r="E15" s="802"/>
      <c r="F15" s="233"/>
    </row>
    <row r="16" spans="1:15" ht="25.5" customHeight="1"/>
    <row r="17" spans="1:6" s="221" customFormat="1" ht="27" customHeight="1">
      <c r="A17" s="807" t="s">
        <v>29</v>
      </c>
      <c r="B17" s="807"/>
      <c r="F17" s="234"/>
    </row>
    <row r="18" spans="1:6" s="221" customFormat="1" ht="196.5" customHeight="1">
      <c r="A18" s="808" t="str">
        <f>IF('データ入力シート－１'!B117="","",'データ入力シート－１'!B117)</f>
        <v/>
      </c>
      <c r="B18" s="809"/>
      <c r="C18" s="809"/>
      <c r="D18" s="809"/>
      <c r="E18" s="810"/>
      <c r="F18" s="234"/>
    </row>
    <row r="19" spans="1:6" s="221" customFormat="1" ht="13.5" customHeight="1">
      <c r="D19" s="803" t="str">
        <f>'データ入力シート－１'!D118</f>
        <v>入力文字数　0　文字</v>
      </c>
      <c r="E19" s="803"/>
      <c r="F19" s="234"/>
    </row>
    <row r="20" spans="1:6" s="221" customFormat="1" ht="54.75" customHeight="1">
      <c r="D20" s="230"/>
      <c r="E20" s="231"/>
      <c r="F20" s="234"/>
    </row>
    <row r="21" spans="1:6" ht="54.75" customHeight="1"/>
    <row r="22" spans="1:6" ht="54.75" customHeight="1"/>
  </sheetData>
  <mergeCells count="16">
    <mergeCell ref="D19:E19"/>
    <mergeCell ref="B13:E13"/>
    <mergeCell ref="B14:E14"/>
    <mergeCell ref="B15:E15"/>
    <mergeCell ref="A17:B17"/>
    <mergeCell ref="A18:E18"/>
    <mergeCell ref="B8:E8"/>
    <mergeCell ref="B9:E9"/>
    <mergeCell ref="B10:E10"/>
    <mergeCell ref="B11:E11"/>
    <mergeCell ref="B12:E12"/>
    <mergeCell ref="A1:E1"/>
    <mergeCell ref="A3:B3"/>
    <mergeCell ref="A4:B4"/>
    <mergeCell ref="C5:E5"/>
    <mergeCell ref="A7:C7"/>
  </mergeCells>
  <phoneticPr fontId="2"/>
  <pageMargins left="0.79" right="0.55000000000000004" top="0.74803149606299213" bottom="0.52" header="0.31496062992125984" footer="0.31496062992125984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U19"/>
  <sheetViews>
    <sheetView showGridLines="0" tabSelected="1" zoomScaleSheetLayoutView="100" workbookViewId="0">
      <selection activeCell="A18" sqref="A18:I18"/>
    </sheetView>
  </sheetViews>
  <sheetFormatPr defaultColWidth="0" defaultRowHeight="13.5" zeroHeight="1"/>
  <cols>
    <col min="1" max="8" width="9.375" style="1" customWidth="1"/>
    <col min="9" max="9" width="13.875" style="1" customWidth="1"/>
    <col min="10" max="10" width="1.375" style="1" customWidth="1"/>
    <col min="11" max="255" width="9" style="1" hidden="1" customWidth="1"/>
    <col min="256" max="256" width="1.625" style="1" hidden="1" customWidth="1"/>
    <col min="257" max="16384" width="1.625" style="1" hidden="1"/>
  </cols>
  <sheetData>
    <row r="1" spans="1:11" ht="43.5" customHeight="1">
      <c r="A1" s="296" t="s">
        <v>333</v>
      </c>
      <c r="B1" s="296"/>
      <c r="C1" s="296"/>
      <c r="D1" s="296"/>
      <c r="E1" s="296"/>
      <c r="F1" s="296"/>
      <c r="G1" s="296"/>
      <c r="H1" s="296"/>
      <c r="I1" s="296"/>
    </row>
    <row r="2" spans="1:11" ht="24.75" customHeight="1">
      <c r="A2" s="297" t="s">
        <v>309</v>
      </c>
      <c r="B2" s="297"/>
      <c r="C2" s="297"/>
      <c r="D2" s="297"/>
      <c r="E2" s="297"/>
      <c r="F2" s="297"/>
      <c r="G2" s="297"/>
      <c r="H2" s="297"/>
      <c r="I2" s="297"/>
    </row>
    <row r="3" spans="1:11"/>
    <row r="4" spans="1:11"/>
    <row r="5" spans="1:11"/>
    <row r="6" spans="1:11"/>
    <row r="7" spans="1:11"/>
    <row r="8" spans="1:11"/>
    <row r="9" spans="1:11"/>
    <row r="10" spans="1:11"/>
    <row r="11" spans="1:11"/>
    <row r="12" spans="1:11"/>
    <row r="13" spans="1:11"/>
    <row r="14" spans="1:11"/>
    <row r="15" spans="1:11" s="11" customFormat="1" ht="262.5" customHeight="1">
      <c r="A15" s="298" t="s">
        <v>334</v>
      </c>
      <c r="B15" s="299"/>
      <c r="C15" s="299"/>
      <c r="D15" s="299"/>
      <c r="E15" s="299"/>
      <c r="F15" s="299"/>
      <c r="G15" s="299"/>
      <c r="H15" s="299"/>
      <c r="I15" s="299"/>
    </row>
    <row r="16" spans="1:11" s="11" customFormat="1" ht="17.25">
      <c r="A16" s="300" t="s">
        <v>335</v>
      </c>
      <c r="B16" s="300"/>
      <c r="C16" s="300"/>
      <c r="D16" s="300"/>
      <c r="E16" s="300"/>
      <c r="F16" s="300"/>
      <c r="G16" s="300"/>
      <c r="H16" s="300"/>
      <c r="I16" s="300"/>
      <c r="J16" s="12"/>
      <c r="K16" s="12"/>
    </row>
    <row r="17" spans="1:11" s="11" customFormat="1" ht="17.25">
      <c r="A17" s="304" t="s">
        <v>332</v>
      </c>
      <c r="B17" s="304"/>
      <c r="C17" s="304"/>
      <c r="D17" s="304"/>
      <c r="E17" s="304"/>
      <c r="F17" s="304"/>
      <c r="G17" s="304"/>
      <c r="H17" s="304"/>
      <c r="I17" s="304"/>
      <c r="J17" s="12"/>
      <c r="K17" s="12"/>
    </row>
    <row r="18" spans="1:11" s="11" customFormat="1" ht="59.25" customHeight="1">
      <c r="A18" s="301" t="s">
        <v>336</v>
      </c>
      <c r="B18" s="302"/>
      <c r="C18" s="302"/>
      <c r="D18" s="302"/>
      <c r="E18" s="302"/>
      <c r="F18" s="302"/>
      <c r="G18" s="302"/>
      <c r="H18" s="302"/>
      <c r="I18" s="303"/>
      <c r="J18" s="12"/>
      <c r="K18" s="12"/>
    </row>
    <row r="19" spans="1:11" s="11" customFormat="1" ht="12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</row>
  </sheetData>
  <sheetProtection selectLockedCells="1"/>
  <mergeCells count="6">
    <mergeCell ref="A1:I1"/>
    <mergeCell ref="A2:I2"/>
    <mergeCell ref="A15:I15"/>
    <mergeCell ref="A16:I16"/>
    <mergeCell ref="A18:I18"/>
    <mergeCell ref="A17:I17"/>
  </mergeCells>
  <phoneticPr fontId="2"/>
  <pageMargins left="0.70866141732283472" right="0.70866141732283472" top="0.98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81"/>
  <sheetViews>
    <sheetView showGridLines="0" view="pageBreakPreview" topLeftCell="A43" zoomScale="80" zoomScaleNormal="100" zoomScaleSheetLayoutView="80" workbookViewId="0">
      <selection activeCell="G114" sqref="G114"/>
    </sheetView>
  </sheetViews>
  <sheetFormatPr defaultColWidth="0" defaultRowHeight="13.5" zeroHeight="1"/>
  <cols>
    <col min="1" max="1" width="3.125" style="1" customWidth="1"/>
    <col min="2" max="3" width="20.25" style="1" customWidth="1"/>
    <col min="4" max="4" width="43.25" style="1" customWidth="1"/>
    <col min="5" max="5" width="6.375" style="1" customWidth="1"/>
    <col min="6" max="6" width="4.5" style="10" customWidth="1"/>
    <col min="7" max="7" width="59" style="10" customWidth="1"/>
    <col min="8" max="8" width="1.875" style="10" customWidth="1"/>
    <col min="9" max="10" width="9" style="10" hidden="1" customWidth="1"/>
    <col min="11" max="11" width="2.375" style="10" hidden="1" customWidth="1"/>
    <col min="12" max="12" width="9" style="1" hidden="1" customWidth="1"/>
    <col min="13" max="16384" width="9" style="1" hidden="1"/>
  </cols>
  <sheetData>
    <row r="1" spans="2:11" ht="35.25" customHeight="1">
      <c r="B1" s="307" t="s">
        <v>333</v>
      </c>
      <c r="C1" s="308"/>
      <c r="D1" s="308"/>
      <c r="E1" s="308"/>
    </row>
    <row r="2" spans="2:11" ht="25.5">
      <c r="B2" s="309" t="s">
        <v>90</v>
      </c>
      <c r="C2" s="309"/>
      <c r="D2" s="309"/>
      <c r="E2" s="309"/>
    </row>
    <row r="3" spans="2:11" s="13" customFormat="1" ht="21.75" customHeight="1">
      <c r="B3" s="20" t="s">
        <v>312</v>
      </c>
      <c r="C3" s="36"/>
      <c r="D3" s="36"/>
      <c r="E3" s="36"/>
      <c r="F3" s="65"/>
      <c r="G3" s="65"/>
      <c r="H3" s="65"/>
      <c r="I3" s="65"/>
      <c r="J3" s="65"/>
      <c r="K3" s="65"/>
    </row>
    <row r="4" spans="2:11" s="14" customFormat="1" ht="21.75" customHeight="1">
      <c r="B4" s="21"/>
      <c r="C4" s="14" t="s">
        <v>323</v>
      </c>
    </row>
    <row r="5" spans="2:11" s="14" customFormat="1" ht="21.75" customHeight="1">
      <c r="B5" s="22"/>
      <c r="C5" s="14" t="s">
        <v>300</v>
      </c>
    </row>
    <row r="6" spans="2:11" s="14" customFormat="1" ht="21.75" customHeight="1">
      <c r="B6" s="23"/>
      <c r="C6" s="14" t="s">
        <v>324</v>
      </c>
    </row>
    <row r="7" spans="2:11" s="14" customFormat="1" ht="14.25" customHeight="1">
      <c r="B7" s="24" t="s">
        <v>298</v>
      </c>
    </row>
    <row r="8" spans="2:11" s="14" customFormat="1" ht="14.25" customHeight="1">
      <c r="B8" s="24" t="s">
        <v>299</v>
      </c>
    </row>
    <row r="9" spans="2:11" s="15" customFormat="1" ht="21" customHeight="1">
      <c r="B9" s="310" t="s">
        <v>121</v>
      </c>
      <c r="C9" s="310"/>
      <c r="D9" s="42"/>
      <c r="E9" s="59" t="s">
        <v>122</v>
      </c>
      <c r="F9" s="61"/>
      <c r="G9" s="61"/>
      <c r="H9" s="61"/>
      <c r="I9" s="61"/>
    </row>
    <row r="10" spans="2:11" s="15" customFormat="1" ht="21" customHeight="1">
      <c r="B10" s="310" t="s">
        <v>21</v>
      </c>
      <c r="C10" s="310"/>
      <c r="D10" s="42"/>
      <c r="E10" s="59" t="s">
        <v>123</v>
      </c>
      <c r="F10" s="61"/>
      <c r="G10" s="61"/>
      <c r="H10" s="61"/>
      <c r="I10" s="61"/>
    </row>
    <row r="11" spans="2:11" s="15" customFormat="1" ht="20.25" customHeight="1">
      <c r="B11" s="311" t="s">
        <v>66</v>
      </c>
      <c r="C11" s="311"/>
      <c r="D11" s="43"/>
      <c r="E11" s="60"/>
      <c r="F11" s="61"/>
      <c r="H11" s="61"/>
      <c r="I11" s="61"/>
      <c r="J11" s="61"/>
      <c r="K11" s="61"/>
    </row>
    <row r="12" spans="2:11" s="15" customFormat="1" ht="20.25" customHeight="1">
      <c r="B12" s="310" t="s">
        <v>118</v>
      </c>
      <c r="C12" s="310"/>
      <c r="D12" s="44"/>
      <c r="E12" s="60"/>
      <c r="F12" s="61"/>
      <c r="H12" s="61"/>
      <c r="I12" s="61"/>
      <c r="J12" s="61"/>
      <c r="K12" s="61"/>
    </row>
    <row r="13" spans="2:11" s="15" customFormat="1" ht="20.25" customHeight="1">
      <c r="B13" s="310" t="s">
        <v>257</v>
      </c>
      <c r="C13" s="310"/>
      <c r="D13" s="45"/>
      <c r="E13" s="60"/>
      <c r="F13" s="61"/>
      <c r="H13" s="61"/>
      <c r="I13" s="61"/>
      <c r="J13" s="61"/>
      <c r="K13" s="61"/>
    </row>
    <row r="14" spans="2:11" s="15" customFormat="1" ht="10.5" customHeight="1">
      <c r="B14" s="26"/>
      <c r="C14" s="26"/>
      <c r="D14" s="46"/>
      <c r="E14" s="60"/>
      <c r="F14" s="61"/>
      <c r="H14" s="61"/>
      <c r="I14" s="61"/>
      <c r="J14" s="61"/>
      <c r="K14" s="61"/>
    </row>
    <row r="15" spans="2:11" ht="24" customHeight="1">
      <c r="B15" s="27" t="s">
        <v>268</v>
      </c>
      <c r="C15" s="37"/>
      <c r="D15" s="11"/>
      <c r="E15" s="36"/>
    </row>
    <row r="16" spans="2:11" s="15" customFormat="1" ht="20.25" customHeight="1">
      <c r="B16" s="310" t="s">
        <v>57</v>
      </c>
      <c r="C16" s="310"/>
      <c r="D16" s="44"/>
      <c r="E16" s="61"/>
      <c r="F16" s="321" t="s">
        <v>61</v>
      </c>
      <c r="G16" s="320" t="s">
        <v>292</v>
      </c>
      <c r="H16" s="61"/>
    </row>
    <row r="17" spans="2:11" s="15" customFormat="1" ht="20.25" customHeight="1">
      <c r="B17" s="310" t="s">
        <v>118</v>
      </c>
      <c r="C17" s="310"/>
      <c r="D17" s="44"/>
      <c r="E17" s="61"/>
      <c r="F17" s="321"/>
      <c r="G17" s="320"/>
      <c r="H17" s="61"/>
    </row>
    <row r="18" spans="2:11" s="15" customFormat="1" ht="20.25" customHeight="1">
      <c r="B18" s="310" t="s">
        <v>30</v>
      </c>
      <c r="C18" s="310"/>
      <c r="D18" s="45"/>
      <c r="E18" s="61"/>
      <c r="F18" s="321" t="s">
        <v>61</v>
      </c>
      <c r="G18" s="320" t="s">
        <v>344</v>
      </c>
      <c r="H18" s="61"/>
    </row>
    <row r="19" spans="2:11" s="15" customFormat="1" ht="20.25" customHeight="1">
      <c r="B19" s="310" t="s">
        <v>118</v>
      </c>
      <c r="C19" s="310"/>
      <c r="D19" s="45"/>
      <c r="E19" s="61"/>
      <c r="F19" s="321"/>
      <c r="G19" s="320"/>
      <c r="H19" s="61"/>
    </row>
    <row r="20" spans="2:11" s="15" customFormat="1" ht="20.25" customHeight="1">
      <c r="B20" s="310" t="s">
        <v>244</v>
      </c>
      <c r="C20" s="310"/>
      <c r="D20" s="45"/>
      <c r="E20" s="60"/>
      <c r="F20" s="321" t="s">
        <v>61</v>
      </c>
      <c r="G20" s="350" t="s">
        <v>328</v>
      </c>
      <c r="H20" s="61"/>
      <c r="I20" s="61"/>
      <c r="J20" s="61"/>
      <c r="K20" s="61"/>
    </row>
    <row r="21" spans="2:11" s="15" customFormat="1" ht="20.25" customHeight="1">
      <c r="B21" s="310" t="s">
        <v>251</v>
      </c>
      <c r="C21" s="310"/>
      <c r="D21" s="23"/>
      <c r="E21" s="60"/>
      <c r="F21" s="321"/>
      <c r="G21" s="350"/>
      <c r="H21" s="61"/>
      <c r="I21" s="61"/>
      <c r="J21" s="61"/>
      <c r="K21" s="61"/>
    </row>
    <row r="22" spans="2:11" s="15" customFormat="1" ht="20.25" customHeight="1">
      <c r="B22" s="310" t="s">
        <v>241</v>
      </c>
      <c r="C22" s="310"/>
      <c r="D22" s="44"/>
      <c r="E22" s="61"/>
      <c r="F22" s="321"/>
      <c r="G22" s="350"/>
      <c r="H22" s="61"/>
    </row>
    <row r="23" spans="2:11" s="15" customFormat="1" ht="20.25" customHeight="1">
      <c r="B23" s="310" t="s">
        <v>118</v>
      </c>
      <c r="C23" s="310"/>
      <c r="D23" s="44"/>
      <c r="E23" s="61"/>
      <c r="F23" s="321"/>
      <c r="G23" s="350"/>
      <c r="H23" s="61"/>
    </row>
    <row r="24" spans="2:11" s="15" customFormat="1" ht="20.25" customHeight="1">
      <c r="B24" s="310" t="s">
        <v>45</v>
      </c>
      <c r="C24" s="310"/>
      <c r="D24" s="45"/>
      <c r="E24" s="60"/>
      <c r="F24" s="321"/>
      <c r="G24" s="350"/>
      <c r="H24" s="61"/>
      <c r="I24" s="61"/>
      <c r="J24" s="61"/>
      <c r="K24" s="61"/>
    </row>
    <row r="25" spans="2:11" s="15" customFormat="1" ht="20.25" customHeight="1">
      <c r="B25" s="310" t="s">
        <v>318</v>
      </c>
      <c r="C25" s="310"/>
      <c r="D25" s="248"/>
      <c r="E25" s="62"/>
      <c r="F25" s="321"/>
      <c r="G25" s="350"/>
      <c r="H25" s="61"/>
      <c r="I25" s="61"/>
      <c r="J25" s="61"/>
      <c r="K25" s="61"/>
    </row>
    <row r="26" spans="2:11" s="15" customFormat="1" ht="20.25" customHeight="1">
      <c r="B26" s="322" t="s">
        <v>259</v>
      </c>
      <c r="C26" s="25" t="s">
        <v>258</v>
      </c>
      <c r="D26" s="45"/>
      <c r="F26" s="61"/>
      <c r="H26" s="61"/>
      <c r="I26" s="61"/>
      <c r="J26" s="61"/>
      <c r="K26" s="61"/>
    </row>
    <row r="27" spans="2:11" s="15" customFormat="1" ht="20.25" customHeight="1">
      <c r="B27" s="310"/>
      <c r="C27" s="25" t="s">
        <v>118</v>
      </c>
      <c r="D27" s="45"/>
      <c r="E27" s="60"/>
      <c r="F27" s="61"/>
      <c r="H27" s="61"/>
      <c r="I27" s="61"/>
      <c r="J27" s="61"/>
      <c r="K27" s="61"/>
    </row>
    <row r="28" spans="2:11" s="15" customFormat="1" ht="20.25" customHeight="1">
      <c r="B28" s="310"/>
      <c r="C28" s="32" t="s">
        <v>252</v>
      </c>
      <c r="D28" s="47"/>
      <c r="E28" s="60"/>
      <c r="F28" s="61"/>
      <c r="H28" s="61"/>
      <c r="I28" s="61"/>
      <c r="J28" s="61"/>
      <c r="K28" s="61"/>
    </row>
    <row r="29" spans="2:11" s="15" customFormat="1" ht="20.25" customHeight="1">
      <c r="B29" s="310"/>
      <c r="C29" s="25" t="s">
        <v>257</v>
      </c>
      <c r="D29" s="45"/>
      <c r="E29" s="60"/>
      <c r="F29" s="61"/>
      <c r="H29" s="61"/>
      <c r="I29" s="61"/>
      <c r="J29" s="61"/>
      <c r="K29" s="61"/>
    </row>
    <row r="30" spans="2:11" s="15" customFormat="1" ht="20.25" customHeight="1">
      <c r="B30" s="310" t="s">
        <v>253</v>
      </c>
      <c r="C30" s="25" t="s">
        <v>213</v>
      </c>
      <c r="D30" s="48"/>
      <c r="F30" s="321" t="s">
        <v>61</v>
      </c>
      <c r="G30" s="323" t="s">
        <v>341</v>
      </c>
      <c r="H30" s="61"/>
      <c r="I30" s="61"/>
      <c r="J30" s="61"/>
      <c r="K30" s="61"/>
    </row>
    <row r="31" spans="2:11" s="15" customFormat="1" ht="20.25" customHeight="1">
      <c r="B31" s="310"/>
      <c r="C31" s="25" t="s">
        <v>215</v>
      </c>
      <c r="D31" s="252"/>
      <c r="F31" s="321"/>
      <c r="G31" s="323"/>
      <c r="H31" s="61"/>
      <c r="I31" s="61"/>
      <c r="J31" s="61"/>
      <c r="K31" s="61"/>
    </row>
    <row r="32" spans="2:11" s="15" customFormat="1" ht="21" customHeight="1">
      <c r="B32" s="310" t="s">
        <v>95</v>
      </c>
      <c r="C32" s="310"/>
      <c r="D32" s="48"/>
      <c r="F32" s="66"/>
      <c r="G32" s="324" t="s">
        <v>271</v>
      </c>
    </row>
    <row r="33" spans="1:7" s="15" customFormat="1" ht="21" customHeight="1">
      <c r="B33" s="310" t="s">
        <v>245</v>
      </c>
      <c r="C33" s="310"/>
      <c r="D33" s="45"/>
      <c r="F33" s="66"/>
      <c r="G33" s="325"/>
    </row>
    <row r="34" spans="1:7" s="15" customFormat="1" ht="21" customHeight="1">
      <c r="B34" s="310" t="s">
        <v>96</v>
      </c>
      <c r="C34" s="310"/>
      <c r="D34" s="48"/>
      <c r="F34" s="66"/>
      <c r="G34" s="325"/>
    </row>
    <row r="35" spans="1:7" s="15" customFormat="1" ht="20.45" customHeight="1">
      <c r="B35" s="312" t="s">
        <v>289</v>
      </c>
      <c r="C35" s="312"/>
      <c r="D35" s="50"/>
      <c r="F35" s="66"/>
      <c r="G35" s="326"/>
    </row>
    <row r="36" spans="1:7" s="15" customFormat="1" ht="20.25" customHeight="1">
      <c r="B36" s="322" t="s">
        <v>246</v>
      </c>
      <c r="C36" s="29" t="s">
        <v>67</v>
      </c>
      <c r="D36" s="48"/>
      <c r="E36" s="63" t="s">
        <v>27</v>
      </c>
      <c r="F36" s="321" t="s">
        <v>61</v>
      </c>
      <c r="G36" s="351" t="s">
        <v>353</v>
      </c>
    </row>
    <row r="37" spans="1:7" s="15" customFormat="1" ht="20.25" customHeight="1">
      <c r="B37" s="310"/>
      <c r="C37" s="29" t="s">
        <v>68</v>
      </c>
      <c r="D37" s="48"/>
      <c r="E37" s="63" t="s">
        <v>27</v>
      </c>
      <c r="F37" s="321"/>
      <c r="G37" s="352"/>
    </row>
    <row r="38" spans="1:7" s="15" customFormat="1" ht="20.25" customHeight="1">
      <c r="B38" s="310" t="s">
        <v>227</v>
      </c>
      <c r="C38" s="310"/>
      <c r="D38" s="51">
        <f>SUM(D36:D37)</f>
        <v>0</v>
      </c>
      <c r="E38" s="63" t="s">
        <v>28</v>
      </c>
      <c r="F38" s="321"/>
      <c r="G38" s="352"/>
    </row>
    <row r="39" spans="1:7" s="15" customFormat="1" ht="20.25" customHeight="1">
      <c r="B39" s="322" t="s">
        <v>247</v>
      </c>
      <c r="C39" s="29" t="s">
        <v>67</v>
      </c>
      <c r="D39" s="48"/>
      <c r="E39" s="63" t="s">
        <v>27</v>
      </c>
      <c r="F39" s="321"/>
      <c r="G39" s="352"/>
    </row>
    <row r="40" spans="1:7" s="15" customFormat="1" ht="20.25" customHeight="1">
      <c r="B40" s="310"/>
      <c r="C40" s="29" t="s">
        <v>68</v>
      </c>
      <c r="D40" s="48"/>
      <c r="E40" s="63" t="s">
        <v>27</v>
      </c>
      <c r="F40" s="321"/>
      <c r="G40" s="352"/>
    </row>
    <row r="41" spans="1:7" s="15" customFormat="1" ht="20.25" customHeight="1">
      <c r="B41" s="313" t="s">
        <v>210</v>
      </c>
      <c r="C41" s="313"/>
      <c r="D41" s="51">
        <f>SUM(D36+D39)</f>
        <v>0</v>
      </c>
      <c r="E41" s="63" t="s">
        <v>27</v>
      </c>
      <c r="F41" s="321"/>
      <c r="G41" s="352"/>
    </row>
    <row r="42" spans="1:7" s="15" customFormat="1" ht="20.25" customHeight="1">
      <c r="B42" s="313" t="s">
        <v>126</v>
      </c>
      <c r="C42" s="313"/>
      <c r="D42" s="51">
        <f>SUM(D37+D40)</f>
        <v>0</v>
      </c>
      <c r="E42" s="63" t="s">
        <v>27</v>
      </c>
      <c r="F42" s="321"/>
      <c r="G42" s="353"/>
    </row>
    <row r="43" spans="1:7" s="15" customFormat="1" ht="20.25" customHeight="1">
      <c r="B43" s="327" t="s">
        <v>211</v>
      </c>
      <c r="C43" s="327"/>
      <c r="D43" s="51">
        <f>SUM(D41:D42)</f>
        <v>0</v>
      </c>
      <c r="E43" s="63" t="s">
        <v>27</v>
      </c>
    </row>
    <row r="44" spans="1:7" s="15" customFormat="1" ht="20.25" customHeight="1">
      <c r="B44" s="328" t="s">
        <v>249</v>
      </c>
      <c r="C44" s="328"/>
      <c r="D44" s="48"/>
      <c r="E44" s="63" t="s">
        <v>27</v>
      </c>
    </row>
    <row r="45" spans="1:7" s="15" customFormat="1" ht="20.25" customHeight="1">
      <c r="B45" s="329" t="s">
        <v>51</v>
      </c>
      <c r="C45" s="329"/>
      <c r="D45" s="51">
        <f>SUM(D43:D44)</f>
        <v>0</v>
      </c>
      <c r="E45" s="63" t="s">
        <v>27</v>
      </c>
    </row>
    <row r="46" spans="1:7" s="15" customFormat="1" ht="20.25" customHeight="1">
      <c r="B46" s="310" t="s">
        <v>262</v>
      </c>
      <c r="C46" s="310"/>
      <c r="D46" s="52"/>
      <c r="E46" s="64"/>
    </row>
    <row r="47" spans="1:7" ht="20.25" customHeight="1">
      <c r="B47" s="310" t="s">
        <v>250</v>
      </c>
      <c r="C47" s="310"/>
      <c r="D47" s="52"/>
      <c r="E47" s="36"/>
    </row>
    <row r="48" spans="1:7" ht="20.25" customHeight="1">
      <c r="A48" s="354" t="s">
        <v>184</v>
      </c>
      <c r="B48" s="330" t="s">
        <v>160</v>
      </c>
      <c r="C48" s="331"/>
      <c r="D48" s="45"/>
      <c r="E48" s="36"/>
      <c r="F48" s="67" t="s">
        <v>61</v>
      </c>
      <c r="G48" s="332" t="s">
        <v>326</v>
      </c>
    </row>
    <row r="49" spans="1:7" s="15" customFormat="1" ht="20.25" customHeight="1">
      <c r="A49" s="355"/>
      <c r="B49" s="249" t="s">
        <v>254</v>
      </c>
      <c r="C49" s="38" t="s">
        <v>256</v>
      </c>
      <c r="D49" s="53"/>
      <c r="G49" s="333"/>
    </row>
    <row r="50" spans="1:7" s="15" customFormat="1" ht="20.25" customHeight="1">
      <c r="A50" s="355"/>
      <c r="B50" s="315">
        <v>2</v>
      </c>
      <c r="C50" s="316"/>
      <c r="D50" s="53"/>
      <c r="F50" s="68"/>
      <c r="G50" s="333"/>
    </row>
    <row r="51" spans="1:7" s="15" customFormat="1" ht="20.25" customHeight="1">
      <c r="A51" s="355"/>
      <c r="B51" s="315">
        <v>3</v>
      </c>
      <c r="C51" s="316"/>
      <c r="D51" s="53"/>
      <c r="F51" s="68"/>
      <c r="G51" s="333"/>
    </row>
    <row r="52" spans="1:7" s="15" customFormat="1" ht="20.25" customHeight="1">
      <c r="A52" s="355"/>
      <c r="B52" s="315">
        <v>4</v>
      </c>
      <c r="C52" s="316"/>
      <c r="D52" s="53"/>
      <c r="F52" s="68"/>
      <c r="G52" s="333"/>
    </row>
    <row r="53" spans="1:7" s="15" customFormat="1" ht="20.25" customHeight="1">
      <c r="A53" s="355"/>
      <c r="B53" s="315">
        <v>5</v>
      </c>
      <c r="C53" s="316"/>
      <c r="D53" s="53"/>
      <c r="F53" s="68"/>
      <c r="G53" s="333"/>
    </row>
    <row r="54" spans="1:7" s="15" customFormat="1" ht="20.25" customHeight="1">
      <c r="A54" s="355"/>
      <c r="B54" s="315">
        <v>6</v>
      </c>
      <c r="C54" s="316"/>
      <c r="D54" s="53"/>
      <c r="G54" s="71"/>
    </row>
    <row r="55" spans="1:7" s="15" customFormat="1" ht="20.25" customHeight="1">
      <c r="A55" s="355"/>
      <c r="B55" s="315">
        <v>7</v>
      </c>
      <c r="C55" s="316"/>
      <c r="D55" s="53"/>
      <c r="G55" s="71"/>
    </row>
    <row r="56" spans="1:7" s="15" customFormat="1" ht="20.25" customHeight="1">
      <c r="A56" s="355"/>
      <c r="B56" s="315">
        <v>8</v>
      </c>
      <c r="C56" s="316"/>
      <c r="D56" s="53"/>
      <c r="G56" s="71"/>
    </row>
    <row r="57" spans="1:7" s="15" customFormat="1" ht="20.25" customHeight="1">
      <c r="A57" s="355"/>
      <c r="B57" s="315">
        <v>9</v>
      </c>
      <c r="C57" s="316"/>
      <c r="D57" s="53"/>
      <c r="G57" s="71"/>
    </row>
    <row r="58" spans="1:7" s="15" customFormat="1" ht="20.25" customHeight="1">
      <c r="A58" s="355"/>
      <c r="B58" s="315">
        <v>10</v>
      </c>
      <c r="C58" s="316"/>
      <c r="D58" s="53"/>
      <c r="F58" s="68"/>
      <c r="G58" s="72" t="s">
        <v>267</v>
      </c>
    </row>
    <row r="59" spans="1:7" s="15" customFormat="1" ht="20.25" hidden="1" customHeight="1">
      <c r="A59" s="355"/>
      <c r="B59" s="315">
        <v>11</v>
      </c>
      <c r="C59" s="316"/>
      <c r="D59" s="53"/>
    </row>
    <row r="60" spans="1:7" s="15" customFormat="1" ht="20.25" hidden="1" customHeight="1">
      <c r="A60" s="355"/>
      <c r="B60" s="315">
        <v>12</v>
      </c>
      <c r="C60" s="316"/>
      <c r="D60" s="53"/>
    </row>
    <row r="61" spans="1:7" s="15" customFormat="1" ht="20.25" hidden="1" customHeight="1">
      <c r="A61" s="355"/>
      <c r="B61" s="315">
        <v>13</v>
      </c>
      <c r="C61" s="316"/>
      <c r="D61" s="53"/>
    </row>
    <row r="62" spans="1:7" s="15" customFormat="1" ht="20.25" hidden="1" customHeight="1">
      <c r="A62" s="355"/>
      <c r="B62" s="315">
        <v>14</v>
      </c>
      <c r="C62" s="316"/>
      <c r="D62" s="53"/>
    </row>
    <row r="63" spans="1:7" s="15" customFormat="1" ht="20.25" hidden="1" customHeight="1">
      <c r="A63" s="355"/>
      <c r="B63" s="315">
        <v>15</v>
      </c>
      <c r="C63" s="316"/>
      <c r="D63" s="53"/>
    </row>
    <row r="64" spans="1:7" s="15" customFormat="1" ht="20.25" hidden="1" customHeight="1">
      <c r="A64" s="355"/>
      <c r="B64" s="315">
        <v>16</v>
      </c>
      <c r="C64" s="316"/>
      <c r="D64" s="53"/>
    </row>
    <row r="65" spans="1:9" s="15" customFormat="1" ht="20.25" hidden="1" customHeight="1">
      <c r="A65" s="355"/>
      <c r="B65" s="315">
        <v>17</v>
      </c>
      <c r="C65" s="316"/>
      <c r="D65" s="53"/>
    </row>
    <row r="66" spans="1:9" s="15" customFormat="1" ht="20.25" hidden="1" customHeight="1">
      <c r="A66" s="355"/>
      <c r="B66" s="315">
        <v>18</v>
      </c>
      <c r="C66" s="316"/>
      <c r="D66" s="53"/>
    </row>
    <row r="67" spans="1:9" s="15" customFormat="1" ht="20.25" hidden="1" customHeight="1">
      <c r="A67" s="355"/>
      <c r="B67" s="317">
        <v>19</v>
      </c>
      <c r="C67" s="318"/>
      <c r="D67" s="53"/>
    </row>
    <row r="68" spans="1:9" s="15" customFormat="1" ht="20.25" hidden="1" customHeight="1">
      <c r="A68" s="355"/>
      <c r="B68" s="317">
        <v>20</v>
      </c>
      <c r="C68" s="318"/>
      <c r="D68" s="53"/>
    </row>
    <row r="69" spans="1:9" s="15" customFormat="1" ht="20.25" hidden="1" customHeight="1">
      <c r="A69" s="355"/>
      <c r="B69" s="315">
        <v>21</v>
      </c>
      <c r="C69" s="316"/>
      <c r="D69" s="53"/>
    </row>
    <row r="70" spans="1:9" s="15" customFormat="1" ht="20.25" hidden="1" customHeight="1">
      <c r="A70" s="355"/>
      <c r="B70" s="315">
        <v>22</v>
      </c>
      <c r="C70" s="316"/>
      <c r="D70" s="53"/>
    </row>
    <row r="71" spans="1:9" s="15" customFormat="1" ht="20.25" hidden="1" customHeight="1">
      <c r="A71" s="355"/>
      <c r="B71" s="315">
        <v>23</v>
      </c>
      <c r="C71" s="316"/>
      <c r="D71" s="53"/>
    </row>
    <row r="72" spans="1:9" s="15" customFormat="1" ht="20.25" hidden="1" customHeight="1">
      <c r="A72" s="356"/>
      <c r="B72" s="315">
        <v>24</v>
      </c>
      <c r="C72" s="316"/>
      <c r="D72" s="53"/>
    </row>
    <row r="73" spans="1:9" s="15" customFormat="1" ht="62.25" customHeight="1">
      <c r="A73" s="18"/>
      <c r="B73" s="30" t="s">
        <v>348</v>
      </c>
      <c r="C73" s="346"/>
      <c r="D73" s="347"/>
      <c r="F73" s="67" t="s">
        <v>61</v>
      </c>
      <c r="G73" s="70"/>
      <c r="H73" s="61"/>
      <c r="I73" s="61"/>
    </row>
    <row r="74" spans="1:9" s="15" customFormat="1" ht="19.5" customHeight="1">
      <c r="B74" s="31"/>
      <c r="C74" s="31"/>
      <c r="D74" s="54" t="str">
        <f>"入力文字数　"&amp;LEN(SUBSTITUTE(SUBSTITUTE(SUBSTITUTE(C73,CHAR(10),""),"。",""),"，",""))&amp;"　文字"</f>
        <v>入力文字数　0　文字</v>
      </c>
      <c r="F74" s="67"/>
      <c r="G74" s="73"/>
      <c r="H74" s="61"/>
      <c r="I74" s="61"/>
    </row>
    <row r="75" spans="1:9" s="15" customFormat="1" ht="12" customHeight="1">
      <c r="A75" s="19"/>
      <c r="B75" s="19"/>
      <c r="C75" s="19"/>
      <c r="D75" s="19"/>
      <c r="E75" s="19"/>
      <c r="F75" s="68"/>
    </row>
    <row r="76" spans="1:9" s="15" customFormat="1" ht="18.75" customHeight="1">
      <c r="A76" s="251"/>
      <c r="B76" s="27" t="s">
        <v>269</v>
      </c>
      <c r="C76" s="31"/>
      <c r="F76" s="67"/>
      <c r="G76" s="73"/>
      <c r="H76" s="61"/>
      <c r="I76" s="61"/>
    </row>
    <row r="77" spans="1:9" s="15" customFormat="1" ht="21" customHeight="1">
      <c r="A77" s="251"/>
      <c r="B77" s="310" t="s">
        <v>103</v>
      </c>
      <c r="C77" s="310"/>
      <c r="D77" s="44"/>
      <c r="F77" s="67" t="s">
        <v>61</v>
      </c>
      <c r="G77" s="70" t="s">
        <v>261</v>
      </c>
    </row>
    <row r="78" spans="1:9" s="15" customFormat="1" ht="21" customHeight="1">
      <c r="A78" s="251"/>
      <c r="B78" s="310" t="s">
        <v>178</v>
      </c>
      <c r="C78" s="310"/>
      <c r="D78" s="44" t="str">
        <f>PHONETIC(D77)</f>
        <v/>
      </c>
    </row>
    <row r="79" spans="1:9" s="15" customFormat="1" ht="21" customHeight="1">
      <c r="A79" s="251"/>
      <c r="B79" s="322" t="s">
        <v>270</v>
      </c>
      <c r="C79" s="25" t="s">
        <v>258</v>
      </c>
      <c r="D79" s="53"/>
      <c r="F79" s="321" t="s">
        <v>61</v>
      </c>
      <c r="G79" s="350" t="s">
        <v>329</v>
      </c>
    </row>
    <row r="80" spans="1:9" s="15" customFormat="1" ht="21" customHeight="1">
      <c r="A80" s="251"/>
      <c r="B80" s="310"/>
      <c r="C80" s="25" t="s">
        <v>118</v>
      </c>
      <c r="D80" s="44" t="str">
        <f>PHONETIC(D79)</f>
        <v/>
      </c>
      <c r="F80" s="321"/>
      <c r="G80" s="350"/>
    </row>
    <row r="81" spans="1:11" s="15" customFormat="1" ht="21" customHeight="1">
      <c r="A81" s="251"/>
      <c r="B81" s="310"/>
      <c r="C81" s="25" t="s">
        <v>197</v>
      </c>
      <c r="D81" s="53"/>
      <c r="F81" s="321"/>
      <c r="G81" s="350"/>
    </row>
    <row r="82" spans="1:11" s="15" customFormat="1" ht="21" customHeight="1">
      <c r="A82" s="251"/>
      <c r="B82" s="310"/>
      <c r="C82" s="25" t="s">
        <v>118</v>
      </c>
      <c r="D82" s="44" t="str">
        <f>PHONETIC(D81)</f>
        <v/>
      </c>
      <c r="F82" s="321"/>
      <c r="G82" s="350"/>
    </row>
    <row r="83" spans="1:11" s="15" customFormat="1" ht="21" customHeight="1">
      <c r="A83" s="251"/>
      <c r="B83" s="310"/>
      <c r="C83" s="25" t="s">
        <v>243</v>
      </c>
      <c r="D83" s="44"/>
      <c r="E83" s="60"/>
      <c r="F83" s="321"/>
      <c r="G83" s="350"/>
      <c r="H83" s="61"/>
      <c r="I83" s="61"/>
      <c r="J83" s="61"/>
      <c r="K83" s="61"/>
    </row>
    <row r="84" spans="1:11" s="15" customFormat="1" ht="21" customHeight="1">
      <c r="A84" s="251"/>
      <c r="B84" s="310"/>
      <c r="C84" s="25" t="s">
        <v>260</v>
      </c>
      <c r="D84" s="44"/>
      <c r="E84" s="61"/>
      <c r="F84" s="321"/>
      <c r="G84" s="350"/>
      <c r="H84" s="61"/>
    </row>
    <row r="85" spans="1:11" s="15" customFormat="1" ht="21" customHeight="1">
      <c r="A85" s="251"/>
      <c r="B85" s="310"/>
      <c r="C85" s="25" t="s">
        <v>118</v>
      </c>
      <c r="D85" s="44" t="str">
        <f>PHONETIC(D84)</f>
        <v/>
      </c>
      <c r="E85" s="61"/>
      <c r="F85" s="321"/>
      <c r="G85" s="350"/>
      <c r="H85" s="61"/>
    </row>
    <row r="86" spans="1:11" s="15" customFormat="1" ht="21" customHeight="1">
      <c r="A86" s="251"/>
      <c r="B86" s="322" t="s">
        <v>133</v>
      </c>
      <c r="C86" s="25" t="s">
        <v>213</v>
      </c>
      <c r="D86" s="53"/>
      <c r="F86" s="321" t="s">
        <v>61</v>
      </c>
      <c r="G86" s="323" t="s">
        <v>342</v>
      </c>
      <c r="H86" s="61"/>
      <c r="I86" s="61"/>
      <c r="J86" s="61"/>
      <c r="K86" s="61"/>
    </row>
    <row r="87" spans="1:11" s="15" customFormat="1" ht="21" customHeight="1">
      <c r="A87" s="251"/>
      <c r="B87" s="322"/>
      <c r="C87" s="25" t="s">
        <v>215</v>
      </c>
      <c r="D87" s="49"/>
      <c r="F87" s="321"/>
      <c r="G87" s="323"/>
      <c r="H87" s="61"/>
      <c r="I87" s="61"/>
      <c r="J87" s="61"/>
      <c r="K87" s="61"/>
    </row>
    <row r="88" spans="1:11" s="15" customFormat="1" ht="20.25" customHeight="1">
      <c r="A88" s="251"/>
      <c r="B88" s="319" t="s">
        <v>285</v>
      </c>
      <c r="C88" s="319"/>
      <c r="D88" s="53"/>
      <c r="E88" s="59" t="s">
        <v>73</v>
      </c>
    </row>
    <row r="89" spans="1:11" s="15" customFormat="1" ht="21" customHeight="1">
      <c r="A89" s="251"/>
      <c r="B89" s="310" t="s">
        <v>286</v>
      </c>
      <c r="C89" s="310"/>
      <c r="D89" s="53"/>
      <c r="E89" s="59" t="s">
        <v>27</v>
      </c>
      <c r="F89" s="321" t="s">
        <v>61</v>
      </c>
      <c r="G89" s="323" t="s">
        <v>330</v>
      </c>
    </row>
    <row r="90" spans="1:11" s="15" customFormat="1" ht="21" customHeight="1">
      <c r="A90" s="251"/>
      <c r="B90" s="310" t="s">
        <v>263</v>
      </c>
      <c r="C90" s="310"/>
      <c r="D90" s="53"/>
      <c r="E90" s="15" t="s">
        <v>28</v>
      </c>
      <c r="F90" s="321"/>
      <c r="G90" s="323"/>
    </row>
    <row r="91" spans="1:11" s="15" customFormat="1" ht="21" customHeight="1">
      <c r="A91" s="251"/>
      <c r="B91" s="310" t="s">
        <v>262</v>
      </c>
      <c r="C91" s="310"/>
      <c r="D91" s="52"/>
    </row>
    <row r="92" spans="1:11" s="15" customFormat="1" ht="21" customHeight="1">
      <c r="B92" s="310" t="s">
        <v>92</v>
      </c>
      <c r="C92" s="310"/>
      <c r="D92" s="48"/>
    </row>
    <row r="93" spans="1:11" s="15" customFormat="1" ht="21" customHeight="1">
      <c r="B93" s="310" t="s">
        <v>74</v>
      </c>
      <c r="C93" s="310"/>
      <c r="D93" s="44" t="str">
        <f>PHONETIC(D92)</f>
        <v/>
      </c>
    </row>
    <row r="94" spans="1:11" s="15" customFormat="1" ht="21" customHeight="1">
      <c r="B94" s="310" t="s">
        <v>125</v>
      </c>
      <c r="C94" s="310"/>
      <c r="D94" s="55"/>
      <c r="F94" s="69" t="s">
        <v>61</v>
      </c>
      <c r="G94" s="74" t="s">
        <v>293</v>
      </c>
    </row>
    <row r="95" spans="1:11" s="15" customFormat="1" ht="21" customHeight="1">
      <c r="B95" s="310" t="s">
        <v>128</v>
      </c>
      <c r="C95" s="310"/>
      <c r="D95" s="48"/>
      <c r="F95" s="357" t="s">
        <v>61</v>
      </c>
      <c r="G95" s="324" t="s">
        <v>110</v>
      </c>
    </row>
    <row r="96" spans="1:11" s="15" customFormat="1" ht="21" customHeight="1">
      <c r="B96" s="310" t="s">
        <v>153</v>
      </c>
      <c r="C96" s="310"/>
      <c r="D96" s="44" t="str">
        <f>PHONETIC(D95)</f>
        <v/>
      </c>
      <c r="F96" s="357"/>
      <c r="G96" s="325"/>
    </row>
    <row r="97" spans="1:11" s="15" customFormat="1" ht="21" customHeight="1">
      <c r="B97" s="310" t="s">
        <v>35</v>
      </c>
      <c r="C97" s="310"/>
      <c r="D97" s="45"/>
      <c r="F97" s="357"/>
      <c r="G97" s="325"/>
    </row>
    <row r="98" spans="1:11" s="15" customFormat="1" ht="21" customHeight="1">
      <c r="B98" s="310" t="s">
        <v>290</v>
      </c>
      <c r="C98" s="310"/>
      <c r="D98" s="44" t="str">
        <f>PHONETIC(D97)</f>
        <v/>
      </c>
      <c r="F98" s="357"/>
      <c r="G98" s="326"/>
    </row>
    <row r="99" spans="1:11" s="15" customFormat="1" ht="21" customHeight="1">
      <c r="B99" s="310" t="s">
        <v>129</v>
      </c>
      <c r="C99" s="39" t="s">
        <v>255</v>
      </c>
      <c r="D99" s="45"/>
      <c r="F99" s="357" t="s">
        <v>61</v>
      </c>
      <c r="G99" s="324" t="s">
        <v>294</v>
      </c>
    </row>
    <row r="100" spans="1:11" s="15" customFormat="1" ht="21" customHeight="1">
      <c r="B100" s="310"/>
      <c r="C100" s="39" t="s">
        <v>265</v>
      </c>
      <c r="D100" s="45"/>
      <c r="F100" s="357"/>
      <c r="G100" s="325"/>
    </row>
    <row r="101" spans="1:11" s="15" customFormat="1" ht="21" customHeight="1">
      <c r="B101" s="310" t="s">
        <v>264</v>
      </c>
      <c r="C101" s="39" t="s">
        <v>255</v>
      </c>
      <c r="D101" s="45"/>
      <c r="F101" s="357"/>
      <c r="G101" s="325"/>
    </row>
    <row r="102" spans="1:11" s="15" customFormat="1" ht="21" customHeight="1">
      <c r="B102" s="312"/>
      <c r="C102" s="40" t="s">
        <v>265</v>
      </c>
      <c r="D102" s="50"/>
      <c r="F102" s="357"/>
      <c r="G102" s="326"/>
    </row>
    <row r="103" spans="1:11" s="16" customFormat="1" ht="21" customHeight="1">
      <c r="A103" s="15"/>
      <c r="B103" s="314" t="s">
        <v>187</v>
      </c>
      <c r="C103" s="314"/>
      <c r="D103" s="42"/>
      <c r="E103" s="64"/>
      <c r="F103" s="321" t="s">
        <v>61</v>
      </c>
      <c r="G103" s="358" t="s">
        <v>295</v>
      </c>
      <c r="H103" s="75"/>
      <c r="I103" s="76"/>
      <c r="J103" s="75"/>
      <c r="K103" s="75"/>
    </row>
    <row r="104" spans="1:11" s="16" customFormat="1" ht="21" customHeight="1">
      <c r="A104" s="15"/>
      <c r="B104" s="312" t="s">
        <v>291</v>
      </c>
      <c r="C104" s="312"/>
      <c r="D104" s="56"/>
      <c r="E104" s="64"/>
      <c r="F104" s="321"/>
      <c r="G104" s="359"/>
      <c r="H104" s="75"/>
      <c r="I104" s="76"/>
      <c r="J104" s="75"/>
      <c r="K104" s="75"/>
    </row>
    <row r="105" spans="1:11" s="15" customFormat="1" ht="21" customHeight="1">
      <c r="B105" s="360" t="s">
        <v>266</v>
      </c>
      <c r="C105" s="360"/>
      <c r="D105" s="42"/>
      <c r="F105" s="250"/>
      <c r="G105" s="305" t="s">
        <v>214</v>
      </c>
      <c r="H105" s="76"/>
      <c r="I105" s="76"/>
      <c r="J105" s="75"/>
      <c r="K105" s="77"/>
    </row>
    <row r="106" spans="1:11" s="15" customFormat="1" ht="21" customHeight="1">
      <c r="B106" s="310" t="s">
        <v>1</v>
      </c>
      <c r="C106" s="25" t="s">
        <v>60</v>
      </c>
      <c r="D106" s="48"/>
      <c r="E106" s="59" t="s">
        <v>75</v>
      </c>
      <c r="F106" s="250"/>
      <c r="G106" s="305"/>
      <c r="H106" s="75"/>
      <c r="I106" s="76"/>
      <c r="J106" s="75"/>
    </row>
    <row r="107" spans="1:11" s="15" customFormat="1" ht="21" customHeight="1">
      <c r="B107" s="310"/>
      <c r="C107" s="25" t="s">
        <v>62</v>
      </c>
      <c r="D107" s="48"/>
      <c r="E107" s="59" t="s">
        <v>75</v>
      </c>
      <c r="G107" s="305"/>
      <c r="H107" s="75"/>
      <c r="I107" s="76"/>
      <c r="J107" s="75"/>
    </row>
    <row r="108" spans="1:11" s="15" customFormat="1" ht="21" customHeight="1">
      <c r="B108" s="310"/>
      <c r="C108" s="25" t="s">
        <v>238</v>
      </c>
      <c r="D108" s="48"/>
      <c r="E108" s="59" t="s">
        <v>75</v>
      </c>
      <c r="F108" s="250" t="s">
        <v>61</v>
      </c>
      <c r="G108" s="305"/>
      <c r="H108" s="75"/>
      <c r="I108" s="76"/>
      <c r="J108" s="75"/>
    </row>
    <row r="109" spans="1:11" s="15" customFormat="1" ht="21" customHeight="1">
      <c r="B109" s="360" t="s">
        <v>42</v>
      </c>
      <c r="C109" s="360"/>
      <c r="D109" s="42"/>
      <c r="E109" s="59"/>
      <c r="F109" s="250"/>
      <c r="G109" s="305"/>
      <c r="H109" s="75"/>
      <c r="I109" s="75"/>
      <c r="J109" s="75"/>
    </row>
    <row r="110" spans="1:11" s="15" customFormat="1" ht="21" customHeight="1">
      <c r="B110" s="322" t="s">
        <v>82</v>
      </c>
      <c r="C110" s="25" t="s">
        <v>47</v>
      </c>
      <c r="D110" s="48"/>
      <c r="E110" s="59" t="s">
        <v>76</v>
      </c>
      <c r="F110" s="250"/>
      <c r="G110" s="305"/>
    </row>
    <row r="111" spans="1:11" s="15" customFormat="1" ht="21" customHeight="1">
      <c r="B111" s="322"/>
      <c r="C111" s="25" t="s">
        <v>7</v>
      </c>
      <c r="D111" s="48"/>
      <c r="E111" s="59" t="s">
        <v>75</v>
      </c>
      <c r="F111" s="250"/>
      <c r="G111" s="306"/>
    </row>
    <row r="112" spans="1:11" s="15" customFormat="1" ht="21" customHeight="1">
      <c r="B112" s="334" t="s">
        <v>180</v>
      </c>
      <c r="C112" s="334"/>
      <c r="D112" s="57"/>
      <c r="E112" s="59" t="s">
        <v>75</v>
      </c>
      <c r="F112" s="69" t="s">
        <v>61</v>
      </c>
      <c r="G112" s="74" t="s">
        <v>346</v>
      </c>
    </row>
    <row r="113" spans="2:11" s="15" customFormat="1" ht="21" customHeight="1">
      <c r="B113" s="348" t="s">
        <v>349</v>
      </c>
      <c r="C113" s="349"/>
      <c r="D113" s="257" t="s">
        <v>355</v>
      </c>
      <c r="F113" s="69"/>
      <c r="G113" s="256"/>
    </row>
    <row r="114" spans="2:11" s="15" customFormat="1" ht="54" customHeight="1">
      <c r="B114" s="28" t="s">
        <v>16</v>
      </c>
      <c r="C114" s="335"/>
      <c r="D114" s="336"/>
    </row>
    <row r="115" spans="2:11" s="15" customFormat="1" ht="12"/>
    <row r="116" spans="2:11" ht="24" customHeight="1">
      <c r="B116" s="27" t="s">
        <v>272</v>
      </c>
      <c r="C116" s="37"/>
      <c r="D116" s="11"/>
      <c r="E116" s="36"/>
    </row>
    <row r="117" spans="2:11" s="15" customFormat="1" ht="100.5" customHeight="1">
      <c r="B117" s="337"/>
      <c r="C117" s="338"/>
      <c r="D117" s="339"/>
      <c r="F117" s="69" t="s">
        <v>61</v>
      </c>
      <c r="G117" s="70" t="s">
        <v>296</v>
      </c>
    </row>
    <row r="118" spans="2:11" s="15" customFormat="1" ht="18.75" customHeight="1">
      <c r="D118" s="58" t="str">
        <f>"入力文字数　"&amp;LEN(SUBSTITUTE(SUBSTITUTE(SUBSTITUTE(B117,CHAR(10),""),"。",""),"，",""))&amp;"　文字"</f>
        <v>入力文字数　0　文字</v>
      </c>
    </row>
    <row r="119" spans="2:11" s="15" customFormat="1" ht="12">
      <c r="B119" s="33"/>
      <c r="C119" s="33"/>
      <c r="D119" s="33"/>
      <c r="E119" s="33"/>
      <c r="F119" s="61"/>
      <c r="G119" s="61"/>
      <c r="H119" s="61"/>
      <c r="I119" s="61"/>
      <c r="J119" s="61"/>
      <c r="K119" s="61"/>
    </row>
    <row r="120" spans="2:11" s="15" customFormat="1" ht="49.5" customHeight="1">
      <c r="B120" s="340" t="s">
        <v>297</v>
      </c>
      <c r="C120" s="341"/>
      <c r="D120" s="341"/>
      <c r="E120" s="342"/>
      <c r="F120" s="61"/>
      <c r="G120" s="61"/>
      <c r="H120" s="61"/>
      <c r="I120" s="61"/>
      <c r="J120" s="61"/>
      <c r="K120" s="61"/>
    </row>
    <row r="121" spans="2:11"/>
    <row r="122" spans="2:11" ht="49.5" customHeight="1">
      <c r="B122" s="343" t="s">
        <v>311</v>
      </c>
      <c r="C122" s="344"/>
      <c r="D122" s="344"/>
      <c r="E122" s="345"/>
      <c r="I122" s="1"/>
      <c r="J122" s="1"/>
      <c r="K122" s="1"/>
    </row>
    <row r="123" spans="2:11"/>
    <row r="124" spans="2:11"/>
    <row r="125" spans="2:11"/>
    <row r="126" spans="2:11" ht="4.5" customHeight="1"/>
    <row r="127" spans="2:11" ht="6" hidden="1" customHeight="1"/>
    <row r="128" spans="2:11" ht="6" hidden="1" customHeight="1"/>
    <row r="129" spans="2:11" s="17" customFormat="1" ht="6" hidden="1" customHeight="1">
      <c r="B129" s="34" t="s">
        <v>224</v>
      </c>
      <c r="C129" s="34" t="s">
        <v>113</v>
      </c>
      <c r="D129" s="34" t="s">
        <v>98</v>
      </c>
      <c r="E129" s="34" t="s">
        <v>0</v>
      </c>
      <c r="K129" s="34"/>
    </row>
    <row r="130" spans="2:11" s="17" customFormat="1" ht="6" hidden="1" customHeight="1">
      <c r="B130" s="35" t="s">
        <v>170</v>
      </c>
      <c r="C130" s="41">
        <v>0.125</v>
      </c>
      <c r="D130" s="34" t="s">
        <v>350</v>
      </c>
      <c r="E130" s="34" t="s">
        <v>350</v>
      </c>
      <c r="K130" s="34"/>
    </row>
    <row r="131" spans="2:11" s="17" customFormat="1" ht="6" hidden="1" customHeight="1">
      <c r="B131" s="35" t="s">
        <v>172</v>
      </c>
      <c r="C131" s="41">
        <v>0.13541666666666666</v>
      </c>
      <c r="D131" s="34" t="s">
        <v>351</v>
      </c>
      <c r="E131" s="34" t="s">
        <v>351</v>
      </c>
      <c r="K131" s="34"/>
    </row>
    <row r="132" spans="2:11" s="17" customFormat="1" ht="6" hidden="1" customHeight="1">
      <c r="B132" s="35" t="s">
        <v>93</v>
      </c>
      <c r="C132" s="41">
        <v>0.14583333333333301</v>
      </c>
      <c r="D132" s="34" t="s">
        <v>225</v>
      </c>
      <c r="E132" s="295" t="s">
        <v>352</v>
      </c>
      <c r="K132" s="34"/>
    </row>
    <row r="133" spans="2:11" s="17" customFormat="1" ht="6" hidden="1" customHeight="1">
      <c r="B133" s="35" t="s">
        <v>79</v>
      </c>
      <c r="C133" s="41">
        <v>0.15625</v>
      </c>
      <c r="D133" s="34"/>
      <c r="E133" s="34" t="s">
        <v>226</v>
      </c>
      <c r="K133" s="34"/>
    </row>
    <row r="134" spans="2:11" s="17" customFormat="1" ht="6" hidden="1" customHeight="1">
      <c r="B134" s="35" t="s">
        <v>63</v>
      </c>
      <c r="C134" s="41">
        <v>0.16666666666666699</v>
      </c>
      <c r="D134" s="34"/>
      <c r="E134" s="34"/>
      <c r="K134" s="34"/>
    </row>
    <row r="135" spans="2:11" s="17" customFormat="1" ht="6" hidden="1" customHeight="1">
      <c r="B135" s="35" t="s">
        <v>85</v>
      </c>
      <c r="C135" s="41">
        <v>0.17708333333333301</v>
      </c>
      <c r="D135" s="34"/>
      <c r="E135" s="34"/>
      <c r="K135" s="34"/>
    </row>
    <row r="136" spans="2:11" s="17" customFormat="1" ht="6" hidden="1" customHeight="1">
      <c r="B136" s="35" t="s">
        <v>173</v>
      </c>
      <c r="C136" s="41">
        <v>0.1875</v>
      </c>
      <c r="D136" s="34"/>
      <c r="E136" s="34"/>
      <c r="K136" s="34"/>
    </row>
    <row r="137" spans="2:11" s="17" customFormat="1" ht="6" hidden="1" customHeight="1">
      <c r="B137" s="35" t="s">
        <v>175</v>
      </c>
      <c r="C137" s="41">
        <v>0.19791666666666696</v>
      </c>
      <c r="D137" s="34"/>
      <c r="E137" s="34"/>
      <c r="K137" s="34"/>
    </row>
    <row r="138" spans="2:11" s="17" customFormat="1" ht="6" hidden="1" customHeight="1">
      <c r="B138" s="35" t="s">
        <v>176</v>
      </c>
      <c r="C138" s="41">
        <v>0.20833333333333301</v>
      </c>
      <c r="D138" s="34"/>
      <c r="E138" s="34"/>
      <c r="K138" s="34"/>
    </row>
    <row r="139" spans="2:11" s="17" customFormat="1" ht="6" hidden="1" customHeight="1">
      <c r="B139" s="35" t="s">
        <v>139</v>
      </c>
      <c r="C139" s="41">
        <v>0.21875</v>
      </c>
      <c r="D139" s="34"/>
      <c r="E139" s="34"/>
      <c r="K139" s="34"/>
    </row>
    <row r="140" spans="2:11" s="17" customFormat="1" ht="6" hidden="1" customHeight="1">
      <c r="B140" s="35" t="s">
        <v>127</v>
      </c>
      <c r="C140" s="41">
        <v>0.22916666666666696</v>
      </c>
      <c r="D140" s="34"/>
      <c r="E140" s="34"/>
      <c r="K140" s="34"/>
    </row>
    <row r="141" spans="2:11" s="17" customFormat="1" ht="6" hidden="1" customHeight="1">
      <c r="B141" s="35" t="s">
        <v>177</v>
      </c>
      <c r="C141" s="41">
        <v>0.23958333333333301</v>
      </c>
      <c r="D141" s="34"/>
      <c r="E141" s="34"/>
      <c r="K141" s="34"/>
    </row>
    <row r="142" spans="2:11" s="17" customFormat="1" ht="6" hidden="1" customHeight="1">
      <c r="B142" s="35" t="s">
        <v>179</v>
      </c>
      <c r="C142" s="41">
        <v>0.25</v>
      </c>
      <c r="D142" s="34"/>
      <c r="E142" s="34"/>
      <c r="K142" s="34"/>
    </row>
    <row r="143" spans="2:11" s="17" customFormat="1" ht="6" hidden="1" customHeight="1">
      <c r="B143" s="35" t="s">
        <v>181</v>
      </c>
      <c r="C143" s="41">
        <v>0.26041666666666702</v>
      </c>
      <c r="D143" s="34"/>
      <c r="E143" s="34"/>
      <c r="K143" s="34"/>
    </row>
    <row r="144" spans="2:11" s="17" customFormat="1" ht="6" hidden="1" customHeight="1">
      <c r="B144" s="35" t="s">
        <v>50</v>
      </c>
      <c r="C144" s="41">
        <v>0.27083333333333298</v>
      </c>
      <c r="D144" s="34"/>
      <c r="E144" s="34"/>
      <c r="K144" s="34"/>
    </row>
    <row r="145" spans="2:11" s="17" customFormat="1" ht="6" hidden="1" customHeight="1">
      <c r="B145" s="35" t="s">
        <v>182</v>
      </c>
      <c r="C145" s="41">
        <v>0.28125</v>
      </c>
      <c r="D145" s="34"/>
      <c r="E145" s="34"/>
      <c r="K145" s="34"/>
    </row>
    <row r="146" spans="2:11" s="17" customFormat="1" ht="6" hidden="1" customHeight="1">
      <c r="B146" s="35" t="s">
        <v>183</v>
      </c>
      <c r="C146" s="41">
        <v>0.29166666666666702</v>
      </c>
      <c r="D146" s="34"/>
      <c r="E146" s="34"/>
      <c r="K146" s="34"/>
    </row>
    <row r="147" spans="2:11" s="17" customFormat="1" ht="6" hidden="1" customHeight="1">
      <c r="B147" s="35" t="s">
        <v>23</v>
      </c>
      <c r="C147" s="41">
        <v>0.30208333333333298</v>
      </c>
      <c r="D147" s="34"/>
      <c r="E147" s="34"/>
      <c r="K147" s="34"/>
    </row>
    <row r="148" spans="2:11" s="17" customFormat="1" ht="6" hidden="1" customHeight="1">
      <c r="B148" s="35" t="s">
        <v>185</v>
      </c>
      <c r="C148" s="41">
        <v>0.3125</v>
      </c>
      <c r="D148" s="34"/>
      <c r="E148" s="34"/>
      <c r="K148" s="34"/>
    </row>
    <row r="149" spans="2:11" s="17" customFormat="1" ht="6" hidden="1" customHeight="1">
      <c r="B149" s="35" t="s">
        <v>20</v>
      </c>
      <c r="C149" s="41">
        <v>0.32291666666666602</v>
      </c>
      <c r="D149" s="34"/>
      <c r="E149" s="34"/>
      <c r="K149" s="34"/>
    </row>
    <row r="150" spans="2:11" s="17" customFormat="1" ht="6" hidden="1" customHeight="1">
      <c r="B150" s="35" t="s">
        <v>186</v>
      </c>
      <c r="C150" s="41">
        <v>0.33333333333333298</v>
      </c>
      <c r="D150" s="34"/>
      <c r="E150" s="34"/>
      <c r="K150" s="34"/>
    </row>
    <row r="151" spans="2:11" s="17" customFormat="1" ht="6" hidden="1" customHeight="1">
      <c r="B151" s="35" t="s">
        <v>188</v>
      </c>
      <c r="C151" s="41">
        <v>0.34375</v>
      </c>
      <c r="D151" s="34"/>
      <c r="E151" s="34"/>
      <c r="K151" s="34"/>
    </row>
    <row r="152" spans="2:11" s="17" customFormat="1" ht="6" hidden="1" customHeight="1">
      <c r="B152" s="35" t="s">
        <v>145</v>
      </c>
      <c r="C152" s="41">
        <v>0.35416666666666602</v>
      </c>
      <c r="D152" s="34"/>
      <c r="E152" s="34"/>
      <c r="K152" s="34"/>
    </row>
    <row r="153" spans="2:11" s="17" customFormat="1" ht="6" hidden="1" customHeight="1">
      <c r="B153" s="35" t="s">
        <v>144</v>
      </c>
      <c r="C153" s="41">
        <v>0.36458333333333298</v>
      </c>
      <c r="D153" s="34"/>
      <c r="E153" s="34"/>
      <c r="K153" s="34"/>
    </row>
    <row r="154" spans="2:11" s="17" customFormat="1" ht="6" hidden="1" customHeight="1">
      <c r="B154" s="35" t="s">
        <v>143</v>
      </c>
      <c r="C154" s="41">
        <v>0.375</v>
      </c>
      <c r="D154" s="34"/>
      <c r="E154" s="34"/>
      <c r="K154" s="34"/>
    </row>
    <row r="155" spans="2:11" s="17" customFormat="1" ht="6" hidden="1" customHeight="1">
      <c r="B155" s="35" t="s">
        <v>142</v>
      </c>
      <c r="C155" s="41">
        <v>0.38541666666666602</v>
      </c>
      <c r="D155" s="34"/>
      <c r="E155" s="34"/>
      <c r="K155" s="34"/>
    </row>
    <row r="156" spans="2:11" s="17" customFormat="1" ht="6" hidden="1" customHeight="1">
      <c r="B156" s="35" t="s">
        <v>141</v>
      </c>
      <c r="C156" s="41">
        <v>0.39583333333333298</v>
      </c>
      <c r="D156" s="34"/>
      <c r="E156" s="34"/>
      <c r="K156" s="34"/>
    </row>
    <row r="157" spans="2:11" s="17" customFormat="1" ht="6" hidden="1" customHeight="1">
      <c r="B157" s="35" t="s">
        <v>189</v>
      </c>
      <c r="C157" s="41">
        <v>0.40625</v>
      </c>
      <c r="D157" s="34"/>
      <c r="E157" s="34"/>
      <c r="K157" s="34"/>
    </row>
    <row r="158" spans="2:11" s="17" customFormat="1" ht="6" hidden="1" customHeight="1">
      <c r="B158" s="35" t="s">
        <v>190</v>
      </c>
      <c r="C158" s="41">
        <v>0.41666666666666602</v>
      </c>
      <c r="D158" s="34"/>
      <c r="E158" s="34"/>
      <c r="K158" s="34"/>
    </row>
    <row r="159" spans="2:11" s="17" customFormat="1" ht="6" hidden="1" customHeight="1">
      <c r="B159" s="35" t="s">
        <v>191</v>
      </c>
      <c r="C159" s="34"/>
      <c r="D159" s="34"/>
      <c r="E159" s="34"/>
      <c r="K159" s="34"/>
    </row>
    <row r="160" spans="2:11" s="17" customFormat="1" ht="6" hidden="1" customHeight="1">
      <c r="B160" s="35" t="s">
        <v>193</v>
      </c>
      <c r="C160" s="34"/>
      <c r="D160" s="34"/>
      <c r="E160" s="34"/>
      <c r="K160" s="34"/>
    </row>
    <row r="161" spans="2:11" s="17" customFormat="1" ht="6" hidden="1" customHeight="1">
      <c r="B161" s="35" t="s">
        <v>159</v>
      </c>
      <c r="C161" s="34"/>
      <c r="D161" s="34"/>
      <c r="E161" s="34"/>
      <c r="K161" s="34"/>
    </row>
    <row r="162" spans="2:11" s="17" customFormat="1" ht="6" hidden="1" customHeight="1">
      <c r="B162" s="35" t="s">
        <v>195</v>
      </c>
      <c r="C162" s="34"/>
      <c r="D162" s="34"/>
      <c r="E162" s="34"/>
      <c r="K162" s="34"/>
    </row>
    <row r="163" spans="2:11" s="17" customFormat="1" ht="6" hidden="1" customHeight="1">
      <c r="B163" s="35" t="s">
        <v>196</v>
      </c>
      <c r="C163" s="34"/>
      <c r="D163" s="34"/>
      <c r="E163" s="34"/>
      <c r="K163" s="34"/>
    </row>
    <row r="164" spans="2:11" s="17" customFormat="1" ht="6" hidden="1" customHeight="1">
      <c r="B164" s="35" t="s">
        <v>115</v>
      </c>
      <c r="C164" s="34"/>
      <c r="D164" s="34"/>
      <c r="E164" s="34"/>
      <c r="K164" s="34"/>
    </row>
    <row r="165" spans="2:11" s="17" customFormat="1" ht="6" hidden="1" customHeight="1">
      <c r="B165" s="35" t="s">
        <v>111</v>
      </c>
      <c r="C165" s="34"/>
      <c r="D165" s="34"/>
      <c r="E165" s="34"/>
      <c r="K165" s="34"/>
    </row>
    <row r="166" spans="2:11" s="17" customFormat="1" ht="6" hidden="1" customHeight="1">
      <c r="B166" s="35" t="s">
        <v>194</v>
      </c>
      <c r="C166" s="34"/>
      <c r="D166" s="34"/>
      <c r="E166" s="34"/>
      <c r="K166" s="34"/>
    </row>
    <row r="167" spans="2:11" s="17" customFormat="1" ht="6" hidden="1" customHeight="1">
      <c r="B167" s="35" t="s">
        <v>199</v>
      </c>
      <c r="C167" s="34"/>
      <c r="D167" s="34"/>
      <c r="E167" s="34"/>
      <c r="K167" s="34"/>
    </row>
    <row r="168" spans="2:11" s="17" customFormat="1" ht="6" hidden="1" customHeight="1">
      <c r="B168" s="35" t="s">
        <v>200</v>
      </c>
      <c r="C168" s="34"/>
      <c r="D168" s="34"/>
      <c r="E168" s="34"/>
      <c r="K168" s="34"/>
    </row>
    <row r="169" spans="2:11" s="17" customFormat="1" ht="6" hidden="1" customHeight="1">
      <c r="B169" s="35" t="s">
        <v>201</v>
      </c>
      <c r="C169" s="34"/>
      <c r="D169" s="34"/>
      <c r="E169" s="34"/>
      <c r="K169" s="34"/>
    </row>
    <row r="170" spans="2:11" s="17" customFormat="1" ht="6" hidden="1" customHeight="1">
      <c r="B170" s="35" t="s">
        <v>202</v>
      </c>
      <c r="C170" s="34"/>
      <c r="D170" s="34"/>
      <c r="E170" s="34"/>
      <c r="K170" s="34"/>
    </row>
    <row r="171" spans="2:11" s="17" customFormat="1" ht="6" hidden="1" customHeight="1">
      <c r="B171" s="35" t="s">
        <v>203</v>
      </c>
      <c r="C171" s="34"/>
      <c r="D171" s="34"/>
      <c r="E171" s="34"/>
      <c r="K171" s="34"/>
    </row>
    <row r="172" spans="2:11" s="17" customFormat="1" ht="6" hidden="1" customHeight="1">
      <c r="B172" s="35" t="s">
        <v>204</v>
      </c>
      <c r="C172" s="34"/>
      <c r="D172" s="34"/>
      <c r="E172" s="34"/>
      <c r="K172" s="34"/>
    </row>
    <row r="173" spans="2:11" s="17" customFormat="1" ht="6" hidden="1" customHeight="1">
      <c r="B173" s="35" t="s">
        <v>205</v>
      </c>
      <c r="C173" s="34"/>
      <c r="D173" s="34"/>
      <c r="E173" s="34"/>
      <c r="K173" s="34"/>
    </row>
    <row r="174" spans="2:11" s="17" customFormat="1" ht="6" hidden="1" customHeight="1">
      <c r="B174" s="35" t="s">
        <v>89</v>
      </c>
      <c r="C174" s="34"/>
      <c r="D174" s="34"/>
      <c r="E174" s="34"/>
      <c r="K174" s="34"/>
    </row>
    <row r="175" spans="2:11" s="17" customFormat="1" ht="6" hidden="1" customHeight="1">
      <c r="B175" s="35" t="s">
        <v>207</v>
      </c>
      <c r="C175" s="34"/>
      <c r="D175" s="34"/>
      <c r="E175" s="34"/>
      <c r="K175" s="34"/>
    </row>
    <row r="176" spans="2:11" s="17" customFormat="1" ht="6" hidden="1" customHeight="1">
      <c r="B176" s="35" t="s">
        <v>208</v>
      </c>
      <c r="C176" s="34"/>
      <c r="D176" s="34"/>
      <c r="E176" s="34"/>
      <c r="K176" s="34"/>
    </row>
    <row r="177" spans="6:11" ht="6" hidden="1" customHeight="1">
      <c r="F177" s="1"/>
      <c r="G177" s="1"/>
      <c r="H177" s="1"/>
      <c r="I177" s="1"/>
      <c r="J177" s="1"/>
      <c r="K177" s="1"/>
    </row>
    <row r="178" spans="6:11" ht="6" customHeight="1">
      <c r="F178" s="1"/>
      <c r="G178" s="1"/>
      <c r="H178" s="1"/>
      <c r="I178" s="1"/>
      <c r="J178" s="1"/>
      <c r="K178" s="1"/>
    </row>
    <row r="179" spans="6:11" ht="6" customHeight="1">
      <c r="F179" s="1"/>
      <c r="G179" s="1"/>
      <c r="H179" s="1"/>
      <c r="I179" s="1"/>
      <c r="J179" s="1"/>
      <c r="K179" s="1"/>
    </row>
    <row r="180" spans="6:11" ht="6" customHeight="1">
      <c r="F180" s="1"/>
      <c r="G180" s="1"/>
      <c r="H180" s="1"/>
      <c r="I180" s="1"/>
      <c r="J180" s="1"/>
      <c r="K180" s="1"/>
    </row>
    <row r="181" spans="6:11" ht="6" customHeight="1">
      <c r="F181" s="1"/>
      <c r="G181" s="1"/>
      <c r="H181" s="1"/>
      <c r="I181" s="1"/>
      <c r="J181" s="1"/>
      <c r="K181" s="1"/>
    </row>
    <row r="182" spans="6:11" ht="6" customHeight="1">
      <c r="F182" s="1"/>
      <c r="G182" s="1"/>
      <c r="H182" s="1"/>
      <c r="I182" s="1"/>
      <c r="J182" s="1"/>
      <c r="K182" s="1"/>
    </row>
    <row r="183" spans="6:11" ht="6" customHeight="1">
      <c r="F183" s="1"/>
      <c r="G183" s="1"/>
      <c r="H183" s="1"/>
      <c r="I183" s="1"/>
      <c r="J183" s="1"/>
      <c r="K183" s="1"/>
    </row>
    <row r="184" spans="6:11" ht="6" customHeight="1">
      <c r="F184" s="1"/>
      <c r="G184" s="1"/>
      <c r="H184" s="1"/>
      <c r="I184" s="1"/>
      <c r="J184" s="1"/>
      <c r="K184" s="1"/>
    </row>
    <row r="185" spans="6:11" ht="6" customHeight="1">
      <c r="F185" s="1"/>
      <c r="G185" s="1"/>
      <c r="H185" s="1"/>
      <c r="I185" s="1"/>
      <c r="J185" s="1"/>
      <c r="K185" s="1"/>
    </row>
    <row r="186" spans="6:11" ht="6" customHeight="1">
      <c r="F186" s="1"/>
      <c r="G186" s="1"/>
      <c r="H186" s="1"/>
      <c r="I186" s="1"/>
      <c r="J186" s="1"/>
      <c r="K186" s="1"/>
    </row>
    <row r="187" spans="6:11" ht="6" customHeight="1">
      <c r="F187" s="1"/>
      <c r="G187" s="1"/>
      <c r="H187" s="1"/>
      <c r="I187" s="1"/>
      <c r="J187" s="1"/>
      <c r="K187" s="1"/>
    </row>
    <row r="188" spans="6:11" ht="6" customHeight="1">
      <c r="F188" s="1"/>
      <c r="G188" s="1"/>
      <c r="H188" s="1"/>
      <c r="I188" s="1"/>
      <c r="J188" s="1"/>
      <c r="K188" s="1"/>
    </row>
    <row r="189" spans="6:11" ht="6" customHeight="1">
      <c r="F189" s="1"/>
      <c r="G189" s="1"/>
      <c r="H189" s="1"/>
      <c r="I189" s="1"/>
      <c r="J189" s="1"/>
      <c r="K189" s="1"/>
    </row>
    <row r="190" spans="6:11" ht="6" customHeight="1">
      <c r="F190" s="1"/>
      <c r="G190" s="1"/>
      <c r="H190" s="1"/>
      <c r="I190" s="1"/>
      <c r="J190" s="1"/>
      <c r="K190" s="1"/>
    </row>
    <row r="191" spans="6:11" ht="6" customHeight="1">
      <c r="F191" s="1"/>
      <c r="G191" s="1"/>
      <c r="H191" s="1"/>
      <c r="I191" s="1"/>
      <c r="J191" s="1"/>
      <c r="K191" s="1"/>
    </row>
    <row r="192" spans="6:11" ht="6" customHeight="1">
      <c r="F192" s="1"/>
      <c r="G192" s="1"/>
      <c r="H192" s="1"/>
      <c r="I192" s="1"/>
      <c r="J192" s="1"/>
      <c r="K192" s="1"/>
    </row>
    <row r="193" spans="6:11" ht="6" customHeight="1">
      <c r="F193" s="1"/>
      <c r="G193" s="1"/>
      <c r="H193" s="1"/>
      <c r="I193" s="1"/>
      <c r="J193" s="1"/>
      <c r="K193" s="1"/>
    </row>
    <row r="194" spans="6:11" ht="6" customHeight="1">
      <c r="F194" s="1"/>
      <c r="G194" s="1"/>
      <c r="H194" s="1"/>
      <c r="I194" s="1"/>
      <c r="J194" s="1"/>
      <c r="K194" s="1"/>
    </row>
    <row r="195" spans="6:11" ht="6" customHeight="1">
      <c r="F195" s="1"/>
      <c r="G195" s="1"/>
      <c r="H195" s="1"/>
      <c r="I195" s="1"/>
      <c r="J195" s="1"/>
      <c r="K195" s="1"/>
    </row>
    <row r="196" spans="6:11" ht="6" customHeight="1">
      <c r="F196" s="1"/>
      <c r="G196" s="1"/>
      <c r="H196" s="1"/>
      <c r="I196" s="1"/>
      <c r="J196" s="1"/>
      <c r="K196" s="1"/>
    </row>
    <row r="197" spans="6:11" ht="6" customHeight="1">
      <c r="F197" s="1"/>
      <c r="G197" s="1"/>
      <c r="H197" s="1"/>
      <c r="I197" s="1"/>
      <c r="J197" s="1"/>
      <c r="K197" s="1"/>
    </row>
    <row r="198" spans="6:11" ht="6" customHeight="1">
      <c r="F198" s="1"/>
      <c r="G198" s="1"/>
      <c r="H198" s="1"/>
      <c r="I198" s="1"/>
      <c r="J198" s="1"/>
      <c r="K198" s="1"/>
    </row>
    <row r="199" spans="6:11" ht="6" customHeight="1">
      <c r="F199" s="1"/>
      <c r="G199" s="1"/>
      <c r="H199" s="1"/>
      <c r="I199" s="1"/>
      <c r="J199" s="1"/>
      <c r="K199" s="1"/>
    </row>
    <row r="200" spans="6:11" ht="6" customHeight="1">
      <c r="F200" s="1"/>
      <c r="G200" s="1"/>
      <c r="H200" s="1"/>
      <c r="I200" s="1"/>
      <c r="J200" s="1"/>
      <c r="K200" s="1"/>
    </row>
    <row r="201" spans="6:11" ht="6" customHeight="1">
      <c r="F201" s="1"/>
      <c r="G201" s="1"/>
      <c r="H201" s="1"/>
      <c r="I201" s="1"/>
      <c r="J201" s="1"/>
      <c r="K201" s="1"/>
    </row>
    <row r="202" spans="6:11" ht="6" customHeight="1">
      <c r="F202" s="1"/>
      <c r="G202" s="1"/>
      <c r="H202" s="1"/>
      <c r="I202" s="1"/>
      <c r="J202" s="1"/>
      <c r="K202" s="1"/>
    </row>
    <row r="203" spans="6:11" ht="6" customHeight="1">
      <c r="F203" s="1"/>
      <c r="G203" s="1"/>
      <c r="H203" s="1"/>
      <c r="I203" s="1"/>
      <c r="J203" s="1"/>
      <c r="K203" s="1"/>
    </row>
    <row r="204" spans="6:11" ht="6" customHeight="1">
      <c r="F204" s="1"/>
      <c r="G204" s="1"/>
      <c r="H204" s="1"/>
      <c r="I204" s="1"/>
      <c r="J204" s="1"/>
      <c r="K204" s="1"/>
    </row>
    <row r="205" spans="6:11" ht="6" customHeight="1">
      <c r="F205" s="1"/>
      <c r="G205" s="1"/>
      <c r="H205" s="1"/>
      <c r="I205" s="1"/>
      <c r="J205" s="1"/>
      <c r="K205" s="1"/>
    </row>
    <row r="206" spans="6:11" ht="6" customHeight="1">
      <c r="F206" s="1"/>
      <c r="G206" s="1"/>
      <c r="H206" s="1"/>
      <c r="I206" s="1"/>
      <c r="J206" s="1"/>
      <c r="K206" s="1"/>
    </row>
    <row r="207" spans="6:11" ht="6" customHeight="1">
      <c r="F207" s="1"/>
      <c r="G207" s="1"/>
      <c r="H207" s="1"/>
      <c r="I207" s="1"/>
      <c r="J207" s="1"/>
      <c r="K207" s="1"/>
    </row>
    <row r="208" spans="6:11" ht="6" customHeight="1">
      <c r="F208" s="1"/>
      <c r="G208" s="1"/>
      <c r="H208" s="1"/>
      <c r="I208" s="1"/>
      <c r="J208" s="1"/>
      <c r="K208" s="1"/>
    </row>
    <row r="209" spans="6:11" ht="6" customHeight="1">
      <c r="F209" s="1"/>
      <c r="G209" s="1"/>
      <c r="H209" s="1"/>
      <c r="I209" s="1"/>
      <c r="J209" s="1"/>
      <c r="K209" s="1"/>
    </row>
    <row r="210" spans="6:11" ht="6" customHeight="1">
      <c r="F210" s="1"/>
      <c r="G210" s="1"/>
      <c r="H210" s="1"/>
      <c r="I210" s="1"/>
      <c r="J210" s="1"/>
      <c r="K210" s="1"/>
    </row>
    <row r="211" spans="6:11" ht="6" customHeight="1">
      <c r="F211" s="1"/>
      <c r="G211" s="1"/>
      <c r="H211" s="1"/>
      <c r="I211" s="1"/>
      <c r="J211" s="1"/>
      <c r="K211" s="1"/>
    </row>
    <row r="212" spans="6:11" ht="6" customHeight="1">
      <c r="F212" s="1"/>
      <c r="G212" s="1"/>
      <c r="H212" s="1"/>
      <c r="I212" s="1"/>
      <c r="J212" s="1"/>
      <c r="K212" s="1"/>
    </row>
    <row r="213" spans="6:11" ht="6" customHeight="1">
      <c r="F213" s="1"/>
      <c r="G213" s="1"/>
      <c r="H213" s="1"/>
      <c r="I213" s="1"/>
      <c r="J213" s="1"/>
      <c r="K213" s="1"/>
    </row>
    <row r="214" spans="6:11" ht="6" customHeight="1">
      <c r="F214" s="1"/>
      <c r="G214" s="1"/>
      <c r="H214" s="1"/>
      <c r="I214" s="1"/>
      <c r="J214" s="1"/>
      <c r="K214" s="1"/>
    </row>
    <row r="215" spans="6:11" ht="6" customHeight="1">
      <c r="F215" s="1"/>
      <c r="G215" s="1"/>
      <c r="H215" s="1"/>
      <c r="I215" s="1"/>
      <c r="J215" s="1"/>
      <c r="K215" s="1"/>
    </row>
    <row r="216" spans="6:11" ht="6" customHeight="1">
      <c r="F216" s="1"/>
      <c r="G216" s="1"/>
      <c r="H216" s="1"/>
      <c r="I216" s="1"/>
      <c r="J216" s="1"/>
      <c r="K216" s="1"/>
    </row>
    <row r="217" spans="6:11" ht="6" customHeight="1">
      <c r="F217" s="1"/>
      <c r="G217" s="1"/>
      <c r="H217" s="1"/>
      <c r="I217" s="1"/>
      <c r="J217" s="1"/>
      <c r="K217" s="1"/>
    </row>
    <row r="218" spans="6:11" ht="6" customHeight="1">
      <c r="F218" s="1"/>
      <c r="G218" s="1"/>
      <c r="H218" s="1"/>
      <c r="I218" s="1"/>
      <c r="J218" s="1"/>
      <c r="K218" s="1"/>
    </row>
    <row r="219" spans="6:11" ht="6" customHeight="1">
      <c r="F219" s="1"/>
      <c r="G219" s="1"/>
      <c r="H219" s="1"/>
      <c r="I219" s="1"/>
      <c r="J219" s="1"/>
      <c r="K219" s="1"/>
    </row>
    <row r="220" spans="6:11" ht="6" customHeight="1">
      <c r="F220" s="1"/>
      <c r="G220" s="1"/>
      <c r="H220" s="1"/>
      <c r="I220" s="1"/>
      <c r="J220" s="1"/>
      <c r="K220" s="1"/>
    </row>
    <row r="221" spans="6:11" ht="6" customHeight="1">
      <c r="F221" s="1"/>
      <c r="G221" s="1"/>
      <c r="H221" s="1"/>
      <c r="I221" s="1"/>
      <c r="J221" s="1"/>
      <c r="K221" s="1"/>
    </row>
    <row r="222" spans="6:11" ht="6" customHeight="1">
      <c r="F222" s="1"/>
      <c r="G222" s="1"/>
      <c r="H222" s="1"/>
      <c r="I222" s="1"/>
      <c r="J222" s="1"/>
      <c r="K222" s="1"/>
    </row>
    <row r="223" spans="6:11" ht="6" customHeight="1">
      <c r="F223" s="1"/>
      <c r="G223" s="1"/>
      <c r="H223" s="1"/>
      <c r="I223" s="1"/>
      <c r="J223" s="1"/>
      <c r="K223" s="1"/>
    </row>
    <row r="224" spans="6:11" ht="6" customHeight="1">
      <c r="F224" s="1"/>
      <c r="G224" s="1"/>
      <c r="H224" s="1"/>
      <c r="I224" s="1"/>
      <c r="J224" s="1"/>
      <c r="K224" s="1"/>
    </row>
    <row r="225" spans="6:11" ht="6" customHeight="1">
      <c r="F225" s="1"/>
      <c r="G225" s="1"/>
      <c r="H225" s="1"/>
      <c r="I225" s="1"/>
      <c r="J225" s="1"/>
      <c r="K225" s="1"/>
    </row>
    <row r="226" spans="6:11" ht="6" customHeight="1">
      <c r="F226" s="1"/>
      <c r="G226" s="1"/>
      <c r="H226" s="1"/>
      <c r="I226" s="1"/>
      <c r="J226" s="1"/>
      <c r="K226" s="1"/>
    </row>
    <row r="227" spans="6:11" ht="6" customHeight="1">
      <c r="F227" s="1"/>
      <c r="G227" s="1"/>
      <c r="H227" s="1"/>
      <c r="I227" s="1"/>
      <c r="J227" s="1"/>
      <c r="K227" s="1"/>
    </row>
    <row r="228" spans="6:11" ht="6" customHeight="1">
      <c r="F228" s="1"/>
      <c r="G228" s="1"/>
      <c r="H228" s="1"/>
      <c r="I228" s="1"/>
      <c r="J228" s="1"/>
      <c r="K228" s="1"/>
    </row>
    <row r="229" spans="6:11" ht="6" customHeight="1">
      <c r="F229" s="1"/>
      <c r="G229" s="1"/>
      <c r="H229" s="1"/>
      <c r="I229" s="1"/>
      <c r="J229" s="1"/>
      <c r="K229" s="1"/>
    </row>
    <row r="230" spans="6:11" ht="6" customHeight="1">
      <c r="F230" s="1"/>
      <c r="G230" s="1"/>
      <c r="H230" s="1"/>
      <c r="I230" s="1"/>
      <c r="J230" s="1"/>
      <c r="K230" s="1"/>
    </row>
    <row r="231" spans="6:11" ht="6" customHeight="1">
      <c r="F231" s="1"/>
      <c r="G231" s="1"/>
      <c r="H231" s="1"/>
      <c r="I231" s="1"/>
      <c r="J231" s="1"/>
      <c r="K231" s="1"/>
    </row>
    <row r="232" spans="6:11" ht="6" customHeight="1">
      <c r="F232" s="1"/>
      <c r="G232" s="1"/>
      <c r="H232" s="1"/>
      <c r="I232" s="1"/>
      <c r="J232" s="1"/>
      <c r="K232" s="1"/>
    </row>
    <row r="233" spans="6:11" ht="6" customHeight="1">
      <c r="F233" s="1"/>
      <c r="G233" s="1"/>
      <c r="H233" s="1"/>
      <c r="I233" s="1"/>
      <c r="J233" s="1"/>
      <c r="K233" s="1"/>
    </row>
    <row r="234" spans="6:11" ht="6" customHeight="1">
      <c r="F234" s="1"/>
      <c r="G234" s="1"/>
      <c r="H234" s="1"/>
      <c r="I234" s="1"/>
      <c r="J234" s="1"/>
      <c r="K234" s="1"/>
    </row>
    <row r="235" spans="6:11" ht="6" customHeight="1">
      <c r="F235" s="1"/>
      <c r="G235" s="1"/>
      <c r="H235" s="1"/>
      <c r="I235" s="1"/>
      <c r="J235" s="1"/>
      <c r="K235" s="1"/>
    </row>
    <row r="236" spans="6:11" ht="6" customHeight="1">
      <c r="F236" s="1"/>
      <c r="G236" s="1"/>
      <c r="H236" s="1"/>
      <c r="I236" s="1"/>
      <c r="J236" s="1"/>
      <c r="K236" s="1"/>
    </row>
    <row r="237" spans="6:11" ht="6" customHeight="1">
      <c r="F237" s="1"/>
      <c r="G237" s="1"/>
      <c r="H237" s="1"/>
      <c r="I237" s="1"/>
      <c r="J237" s="1"/>
      <c r="K237" s="1"/>
    </row>
    <row r="238" spans="6:11" ht="6" customHeight="1">
      <c r="F238" s="1"/>
      <c r="G238" s="1"/>
      <c r="H238" s="1"/>
      <c r="I238" s="1"/>
      <c r="J238" s="1"/>
      <c r="K238" s="1"/>
    </row>
    <row r="239" spans="6:11" ht="6" customHeight="1">
      <c r="F239" s="1"/>
      <c r="G239" s="1"/>
      <c r="H239" s="1"/>
      <c r="I239" s="1"/>
      <c r="J239" s="1"/>
      <c r="K239" s="1"/>
    </row>
    <row r="240" spans="6:11" ht="6" customHeight="1">
      <c r="F240" s="1"/>
      <c r="G240" s="1"/>
      <c r="H240" s="1"/>
      <c r="I240" s="1"/>
      <c r="J240" s="1"/>
      <c r="K240" s="1"/>
    </row>
    <row r="241" spans="6:11" ht="6" customHeight="1">
      <c r="F241" s="1"/>
      <c r="G241" s="1"/>
      <c r="H241" s="1"/>
      <c r="I241" s="1"/>
      <c r="J241" s="1"/>
      <c r="K241" s="1"/>
    </row>
    <row r="242" spans="6:11" ht="6" customHeight="1">
      <c r="F242" s="1"/>
      <c r="G242" s="1"/>
      <c r="H242" s="1"/>
      <c r="I242" s="1"/>
      <c r="J242" s="1"/>
      <c r="K242" s="1"/>
    </row>
    <row r="243" spans="6:11" ht="6" customHeight="1">
      <c r="F243" s="1"/>
      <c r="G243" s="1"/>
      <c r="H243" s="1"/>
      <c r="I243" s="1"/>
      <c r="J243" s="1"/>
      <c r="K243" s="1"/>
    </row>
    <row r="244" spans="6:11" ht="6" customHeight="1">
      <c r="F244" s="1"/>
      <c r="G244" s="1"/>
      <c r="H244" s="1"/>
      <c r="I244" s="1"/>
      <c r="J244" s="1"/>
      <c r="K244" s="1"/>
    </row>
    <row r="245" spans="6:11" ht="6" customHeight="1">
      <c r="F245" s="1"/>
      <c r="G245" s="1"/>
      <c r="H245" s="1"/>
      <c r="I245" s="1"/>
      <c r="J245" s="1"/>
      <c r="K245" s="1"/>
    </row>
    <row r="246" spans="6:11" ht="6" customHeight="1">
      <c r="F246" s="1"/>
      <c r="G246" s="1"/>
      <c r="H246" s="1"/>
      <c r="I246" s="1"/>
      <c r="J246" s="1"/>
      <c r="K246" s="1"/>
    </row>
    <row r="247" spans="6:11" ht="6" customHeight="1">
      <c r="F247" s="1"/>
      <c r="G247" s="1"/>
      <c r="H247" s="1"/>
      <c r="I247" s="1"/>
      <c r="J247" s="1"/>
      <c r="K247" s="1"/>
    </row>
    <row r="248" spans="6:11" ht="6" customHeight="1">
      <c r="F248" s="1"/>
      <c r="G248" s="1"/>
      <c r="H248" s="1"/>
      <c r="I248" s="1"/>
      <c r="J248" s="1"/>
      <c r="K248" s="1"/>
    </row>
    <row r="249" spans="6:11" ht="6" customHeight="1">
      <c r="F249" s="1"/>
      <c r="G249" s="1"/>
      <c r="H249" s="1"/>
      <c r="I249" s="1"/>
      <c r="J249" s="1"/>
      <c r="K249" s="1"/>
    </row>
    <row r="250" spans="6:11" ht="6" customHeight="1">
      <c r="F250" s="1"/>
      <c r="G250" s="1"/>
      <c r="H250" s="1"/>
      <c r="I250" s="1"/>
      <c r="J250" s="1"/>
      <c r="K250" s="1"/>
    </row>
    <row r="251" spans="6:11" ht="6" customHeight="1">
      <c r="F251" s="1"/>
      <c r="G251" s="1"/>
      <c r="H251" s="1"/>
      <c r="I251" s="1"/>
      <c r="J251" s="1"/>
      <c r="K251" s="1"/>
    </row>
    <row r="252" spans="6:11" ht="6" customHeight="1">
      <c r="F252" s="1"/>
      <c r="G252" s="1"/>
      <c r="H252" s="1"/>
      <c r="I252" s="1"/>
      <c r="J252" s="1"/>
      <c r="K252" s="1"/>
    </row>
    <row r="253" spans="6:11" ht="6" customHeight="1">
      <c r="F253" s="1"/>
      <c r="G253" s="1"/>
      <c r="H253" s="1"/>
      <c r="I253" s="1"/>
      <c r="J253" s="1"/>
      <c r="K253" s="1"/>
    </row>
    <row r="254" spans="6:11" ht="6" customHeight="1">
      <c r="F254" s="1"/>
      <c r="G254" s="1"/>
      <c r="H254" s="1"/>
      <c r="I254" s="1"/>
      <c r="J254" s="1"/>
      <c r="K254" s="1"/>
    </row>
    <row r="255" spans="6:11" ht="6" customHeight="1">
      <c r="F255" s="1"/>
      <c r="G255" s="1"/>
      <c r="H255" s="1"/>
      <c r="I255" s="1"/>
      <c r="J255" s="1"/>
      <c r="K255" s="1"/>
    </row>
    <row r="256" spans="6:11" ht="6" customHeight="1">
      <c r="F256" s="1"/>
      <c r="G256" s="1"/>
      <c r="H256" s="1"/>
      <c r="I256" s="1"/>
      <c r="J256" s="1"/>
      <c r="K256" s="1"/>
    </row>
    <row r="257" spans="6:11" ht="6" customHeight="1">
      <c r="F257" s="1"/>
      <c r="G257" s="1"/>
      <c r="H257" s="1"/>
      <c r="I257" s="1"/>
      <c r="J257" s="1"/>
      <c r="K257" s="1"/>
    </row>
    <row r="258" spans="6:11" ht="6" customHeight="1">
      <c r="F258" s="1"/>
      <c r="G258" s="1"/>
      <c r="H258" s="1"/>
      <c r="I258" s="1"/>
      <c r="J258" s="1"/>
      <c r="K258" s="1"/>
    </row>
    <row r="259" spans="6:11" ht="6" customHeight="1">
      <c r="F259" s="1"/>
      <c r="G259" s="1"/>
      <c r="H259" s="1"/>
      <c r="I259" s="1"/>
      <c r="J259" s="1"/>
      <c r="K259" s="1"/>
    </row>
    <row r="260" spans="6:11" ht="6" customHeight="1">
      <c r="F260" s="1"/>
      <c r="G260" s="1"/>
      <c r="H260" s="1"/>
      <c r="I260" s="1"/>
      <c r="J260" s="1"/>
      <c r="K260" s="1"/>
    </row>
    <row r="261" spans="6:11" ht="6" customHeight="1">
      <c r="F261" s="1"/>
      <c r="G261" s="1"/>
      <c r="H261" s="1"/>
      <c r="I261" s="1"/>
      <c r="J261" s="1"/>
      <c r="K261" s="1"/>
    </row>
    <row r="262" spans="6:11" ht="6" customHeight="1">
      <c r="F262" s="1"/>
      <c r="G262" s="1"/>
      <c r="H262" s="1"/>
      <c r="I262" s="1"/>
      <c r="J262" s="1"/>
      <c r="K262" s="1"/>
    </row>
    <row r="263" spans="6:11" ht="6" customHeight="1">
      <c r="F263" s="1"/>
      <c r="G263" s="1"/>
      <c r="H263" s="1"/>
      <c r="I263" s="1"/>
      <c r="J263" s="1"/>
      <c r="K263" s="1"/>
    </row>
    <row r="264" spans="6:11" ht="6" customHeight="1">
      <c r="F264" s="1"/>
      <c r="G264" s="1"/>
      <c r="H264" s="1"/>
      <c r="I264" s="1"/>
      <c r="J264" s="1"/>
      <c r="K264" s="1"/>
    </row>
    <row r="265" spans="6:11" ht="6" customHeight="1">
      <c r="F265" s="1"/>
      <c r="G265" s="1"/>
      <c r="H265" s="1"/>
      <c r="I265" s="1"/>
      <c r="J265" s="1"/>
      <c r="K265" s="1"/>
    </row>
    <row r="266" spans="6:11" ht="6" customHeight="1">
      <c r="F266" s="1"/>
      <c r="G266" s="1"/>
      <c r="H266" s="1"/>
      <c r="I266" s="1"/>
      <c r="J266" s="1"/>
      <c r="K266" s="1"/>
    </row>
    <row r="267" spans="6:11" ht="6" customHeight="1">
      <c r="F267" s="1"/>
      <c r="G267" s="1"/>
      <c r="H267" s="1"/>
      <c r="I267" s="1"/>
      <c r="J267" s="1"/>
      <c r="K267" s="1"/>
    </row>
    <row r="268" spans="6:11" ht="6" customHeight="1">
      <c r="F268" s="1"/>
      <c r="G268" s="1"/>
      <c r="H268" s="1"/>
      <c r="I268" s="1"/>
      <c r="J268" s="1"/>
      <c r="K268" s="1"/>
    </row>
    <row r="269" spans="6:11" ht="6" customHeight="1">
      <c r="F269" s="1"/>
      <c r="G269" s="1"/>
      <c r="H269" s="1"/>
      <c r="I269" s="1"/>
      <c r="J269" s="1"/>
      <c r="K269" s="1"/>
    </row>
    <row r="270" spans="6:11" ht="6" customHeight="1">
      <c r="F270" s="1"/>
      <c r="G270" s="1"/>
      <c r="H270" s="1"/>
      <c r="I270" s="1"/>
      <c r="J270" s="1"/>
      <c r="K270" s="1"/>
    </row>
    <row r="271" spans="6:11" ht="6" customHeight="1">
      <c r="F271" s="1"/>
      <c r="G271" s="1"/>
      <c r="H271" s="1"/>
      <c r="I271" s="1"/>
      <c r="J271" s="1"/>
      <c r="K271" s="1"/>
    </row>
    <row r="272" spans="6:11" ht="6" customHeight="1">
      <c r="F272" s="1"/>
      <c r="G272" s="1"/>
      <c r="H272" s="1"/>
      <c r="I272" s="1"/>
      <c r="J272" s="1"/>
      <c r="K272" s="1"/>
    </row>
    <row r="273" spans="6:11" ht="6" customHeight="1">
      <c r="F273" s="1"/>
      <c r="G273" s="1"/>
      <c r="H273" s="1"/>
      <c r="I273" s="1"/>
      <c r="J273" s="1"/>
      <c r="K273" s="1"/>
    </row>
    <row r="274" spans="6:11" ht="6" customHeight="1">
      <c r="F274" s="1"/>
      <c r="G274" s="1"/>
      <c r="H274" s="1"/>
      <c r="I274" s="1"/>
      <c r="J274" s="1"/>
      <c r="K274" s="1"/>
    </row>
    <row r="275" spans="6:11" ht="6" customHeight="1">
      <c r="F275" s="1"/>
      <c r="G275" s="1"/>
      <c r="H275" s="1"/>
      <c r="I275" s="1"/>
      <c r="J275" s="1"/>
      <c r="K275" s="1"/>
    </row>
    <row r="276" spans="6:11" ht="6" customHeight="1">
      <c r="F276" s="1"/>
      <c r="G276" s="1"/>
      <c r="H276" s="1"/>
      <c r="I276" s="1"/>
      <c r="J276" s="1"/>
      <c r="K276" s="1"/>
    </row>
    <row r="277" spans="6:11" ht="6" customHeight="1">
      <c r="F277" s="1"/>
      <c r="G277" s="1"/>
      <c r="H277" s="1"/>
      <c r="I277" s="1"/>
      <c r="J277" s="1"/>
      <c r="K277" s="1"/>
    </row>
    <row r="278" spans="6:11" ht="6" customHeight="1">
      <c r="F278" s="1"/>
      <c r="G278" s="1"/>
      <c r="H278" s="1"/>
      <c r="I278" s="1"/>
      <c r="J278" s="1"/>
      <c r="K278" s="1"/>
    </row>
    <row r="279" spans="6:11" ht="6" customHeight="1">
      <c r="F279" s="1"/>
      <c r="G279" s="1"/>
      <c r="H279" s="1"/>
      <c r="I279" s="1"/>
      <c r="J279" s="1"/>
      <c r="K279" s="1"/>
    </row>
    <row r="280" spans="6:11" ht="6" customHeight="1">
      <c r="F280" s="1"/>
      <c r="G280" s="1"/>
      <c r="H280" s="1"/>
      <c r="I280" s="1"/>
      <c r="J280" s="1"/>
      <c r="K280" s="1"/>
    </row>
    <row r="281" spans="6:11" ht="6" customHeight="1">
      <c r="F281" s="1"/>
      <c r="G281" s="1"/>
      <c r="H281" s="1"/>
      <c r="I281" s="1"/>
      <c r="J281" s="1"/>
      <c r="K281" s="1"/>
    </row>
    <row r="282" spans="6:11" ht="6" customHeight="1">
      <c r="F282" s="1"/>
      <c r="G282" s="1"/>
      <c r="H282" s="1"/>
      <c r="I282" s="1"/>
      <c r="J282" s="1"/>
      <c r="K282" s="1"/>
    </row>
    <row r="283" spans="6:11" ht="6" customHeight="1">
      <c r="F283" s="1"/>
      <c r="G283" s="1"/>
      <c r="H283" s="1"/>
      <c r="I283" s="1"/>
      <c r="J283" s="1"/>
      <c r="K283" s="1"/>
    </row>
    <row r="284" spans="6:11" ht="6" customHeight="1">
      <c r="F284" s="1"/>
      <c r="G284" s="1"/>
      <c r="H284" s="1"/>
      <c r="I284" s="1"/>
      <c r="J284" s="1"/>
      <c r="K284" s="1"/>
    </row>
    <row r="285" spans="6:11" ht="6" customHeight="1">
      <c r="F285" s="1"/>
      <c r="G285" s="1"/>
      <c r="H285" s="1"/>
      <c r="I285" s="1"/>
      <c r="J285" s="1"/>
      <c r="K285" s="1"/>
    </row>
    <row r="286" spans="6:11" ht="6" customHeight="1">
      <c r="F286" s="1"/>
      <c r="G286" s="1"/>
      <c r="H286" s="1"/>
      <c r="I286" s="1"/>
      <c r="J286" s="1"/>
      <c r="K286" s="1"/>
    </row>
    <row r="287" spans="6:11" ht="6" customHeight="1">
      <c r="F287" s="1"/>
      <c r="G287" s="1"/>
      <c r="H287" s="1"/>
      <c r="I287" s="1"/>
      <c r="J287" s="1"/>
      <c r="K287" s="1"/>
    </row>
    <row r="288" spans="6:11" ht="6" customHeight="1">
      <c r="F288" s="1"/>
      <c r="G288" s="1"/>
      <c r="H288" s="1"/>
      <c r="I288" s="1"/>
      <c r="J288" s="1"/>
      <c r="K288" s="1"/>
    </row>
    <row r="289" spans="6:11" ht="6" customHeight="1">
      <c r="F289" s="1"/>
      <c r="G289" s="1"/>
      <c r="H289" s="1"/>
      <c r="I289" s="1"/>
      <c r="J289" s="1"/>
      <c r="K289" s="1"/>
    </row>
    <row r="290" spans="6:11" ht="6" customHeight="1">
      <c r="F290" s="1"/>
      <c r="G290" s="1"/>
      <c r="H290" s="1"/>
      <c r="I290" s="1"/>
      <c r="J290" s="1"/>
      <c r="K290" s="1"/>
    </row>
    <row r="291" spans="6:11" ht="6" customHeight="1">
      <c r="F291" s="1"/>
      <c r="G291" s="1"/>
      <c r="H291" s="1"/>
      <c r="I291" s="1"/>
      <c r="J291" s="1"/>
      <c r="K291" s="1"/>
    </row>
    <row r="292" spans="6:11" ht="6" customHeight="1">
      <c r="F292" s="1"/>
      <c r="G292" s="1"/>
      <c r="H292" s="1"/>
      <c r="I292" s="1"/>
      <c r="J292" s="1"/>
      <c r="K292" s="1"/>
    </row>
    <row r="293" spans="6:11" ht="6" customHeight="1">
      <c r="F293" s="1"/>
      <c r="G293" s="1"/>
      <c r="H293" s="1"/>
      <c r="I293" s="1"/>
      <c r="J293" s="1"/>
      <c r="K293" s="1"/>
    </row>
    <row r="294" spans="6:11" ht="6" customHeight="1">
      <c r="F294" s="1"/>
      <c r="G294" s="1"/>
      <c r="H294" s="1"/>
      <c r="I294" s="1"/>
      <c r="J294" s="1"/>
      <c r="K294" s="1"/>
    </row>
    <row r="295" spans="6:11" ht="6" customHeight="1">
      <c r="F295" s="1"/>
      <c r="G295" s="1"/>
      <c r="H295" s="1"/>
      <c r="I295" s="1"/>
      <c r="J295" s="1"/>
      <c r="K295" s="1"/>
    </row>
    <row r="296" spans="6:11" ht="6" customHeight="1">
      <c r="F296" s="1"/>
      <c r="G296" s="1"/>
      <c r="H296" s="1"/>
      <c r="I296" s="1"/>
      <c r="J296" s="1"/>
      <c r="K296" s="1"/>
    </row>
    <row r="297" spans="6:11" ht="6" customHeight="1">
      <c r="F297" s="1"/>
      <c r="G297" s="1"/>
      <c r="H297" s="1"/>
      <c r="I297" s="1"/>
      <c r="J297" s="1"/>
      <c r="K297" s="1"/>
    </row>
    <row r="298" spans="6:11" ht="6" customHeight="1">
      <c r="F298" s="1"/>
      <c r="G298" s="1"/>
      <c r="H298" s="1"/>
      <c r="I298" s="1"/>
      <c r="J298" s="1"/>
      <c r="K298" s="1"/>
    </row>
    <row r="299" spans="6:11" ht="6" customHeight="1">
      <c r="F299" s="1"/>
      <c r="G299" s="1"/>
      <c r="H299" s="1"/>
      <c r="I299" s="1"/>
      <c r="J299" s="1"/>
      <c r="K299" s="1"/>
    </row>
    <row r="300" spans="6:11" ht="6" customHeight="1">
      <c r="F300" s="1"/>
      <c r="G300" s="1"/>
      <c r="H300" s="1"/>
      <c r="I300" s="1"/>
      <c r="J300" s="1"/>
      <c r="K300" s="1"/>
    </row>
    <row r="301" spans="6:11" ht="6" customHeight="1">
      <c r="F301" s="1"/>
      <c r="G301" s="1"/>
      <c r="H301" s="1"/>
      <c r="I301" s="1"/>
      <c r="J301" s="1"/>
      <c r="K301" s="1"/>
    </row>
    <row r="302" spans="6:11" ht="6" customHeight="1">
      <c r="F302" s="1"/>
      <c r="G302" s="1"/>
      <c r="H302" s="1"/>
      <c r="I302" s="1"/>
      <c r="J302" s="1"/>
      <c r="K302" s="1"/>
    </row>
    <row r="303" spans="6:11" ht="6" customHeight="1">
      <c r="F303" s="1"/>
      <c r="G303" s="1"/>
      <c r="H303" s="1"/>
      <c r="I303" s="1"/>
      <c r="J303" s="1"/>
      <c r="K303" s="1"/>
    </row>
    <row r="304" spans="6:11" ht="6" customHeight="1">
      <c r="F304" s="1"/>
      <c r="G304" s="1"/>
      <c r="H304" s="1"/>
      <c r="I304" s="1"/>
      <c r="J304" s="1"/>
      <c r="K304" s="1"/>
    </row>
    <row r="305" spans="6:11" ht="6" customHeight="1">
      <c r="F305" s="1"/>
      <c r="G305" s="1"/>
      <c r="H305" s="1"/>
      <c r="I305" s="1"/>
      <c r="J305" s="1"/>
      <c r="K305" s="1"/>
    </row>
    <row r="306" spans="6:11" ht="6" customHeight="1">
      <c r="F306" s="1"/>
      <c r="G306" s="1"/>
      <c r="H306" s="1"/>
      <c r="I306" s="1"/>
      <c r="J306" s="1"/>
      <c r="K306" s="1"/>
    </row>
    <row r="307" spans="6:11" ht="6" customHeight="1">
      <c r="F307" s="1"/>
      <c r="G307" s="1"/>
      <c r="H307" s="1"/>
      <c r="I307" s="1"/>
      <c r="J307" s="1"/>
      <c r="K307" s="1"/>
    </row>
    <row r="308" spans="6:11" ht="6" customHeight="1">
      <c r="F308" s="1"/>
      <c r="G308" s="1"/>
      <c r="H308" s="1"/>
      <c r="I308" s="1"/>
      <c r="J308" s="1"/>
      <c r="K308" s="1"/>
    </row>
    <row r="309" spans="6:11" ht="6" customHeight="1">
      <c r="F309" s="1"/>
      <c r="G309" s="1"/>
      <c r="H309" s="1"/>
      <c r="I309" s="1"/>
      <c r="J309" s="1"/>
      <c r="K309" s="1"/>
    </row>
    <row r="310" spans="6:11" ht="6" customHeight="1">
      <c r="F310" s="1"/>
      <c r="G310" s="1"/>
      <c r="H310" s="1"/>
      <c r="I310" s="1"/>
      <c r="J310" s="1"/>
      <c r="K310" s="1"/>
    </row>
    <row r="311" spans="6:11" ht="6" customHeight="1">
      <c r="F311" s="1"/>
      <c r="G311" s="1"/>
      <c r="H311" s="1"/>
      <c r="I311" s="1"/>
      <c r="J311" s="1"/>
      <c r="K311" s="1"/>
    </row>
    <row r="312" spans="6:11" ht="6" customHeight="1">
      <c r="F312" s="1"/>
      <c r="G312" s="1"/>
      <c r="H312" s="1"/>
      <c r="I312" s="1"/>
      <c r="J312" s="1"/>
      <c r="K312" s="1"/>
    </row>
    <row r="313" spans="6:11" ht="6" customHeight="1">
      <c r="F313" s="1"/>
      <c r="G313" s="1"/>
      <c r="H313" s="1"/>
      <c r="I313" s="1"/>
      <c r="J313" s="1"/>
      <c r="K313" s="1"/>
    </row>
    <row r="314" spans="6:11" ht="6" customHeight="1">
      <c r="F314" s="1"/>
      <c r="G314" s="1"/>
      <c r="H314" s="1"/>
      <c r="I314" s="1"/>
      <c r="J314" s="1"/>
      <c r="K314" s="1"/>
    </row>
    <row r="315" spans="6:11" ht="6" customHeight="1">
      <c r="F315" s="1"/>
      <c r="G315" s="1"/>
      <c r="H315" s="1"/>
      <c r="I315" s="1"/>
      <c r="J315" s="1"/>
      <c r="K315" s="1"/>
    </row>
    <row r="316" spans="6:11" ht="6" customHeight="1">
      <c r="F316" s="1"/>
      <c r="G316" s="1"/>
      <c r="H316" s="1"/>
      <c r="I316" s="1"/>
      <c r="J316" s="1"/>
      <c r="K316" s="1"/>
    </row>
    <row r="317" spans="6:11" ht="6" customHeight="1">
      <c r="F317" s="1"/>
      <c r="G317" s="1"/>
      <c r="H317" s="1"/>
      <c r="I317" s="1"/>
      <c r="J317" s="1"/>
      <c r="K317" s="1"/>
    </row>
    <row r="318" spans="6:11" ht="6" customHeight="1">
      <c r="F318" s="1"/>
      <c r="G318" s="1"/>
      <c r="H318" s="1"/>
      <c r="I318" s="1"/>
      <c r="J318" s="1"/>
      <c r="K318" s="1"/>
    </row>
    <row r="319" spans="6:11" ht="6" customHeight="1">
      <c r="F319" s="1"/>
      <c r="G319" s="1"/>
      <c r="H319" s="1"/>
      <c r="I319" s="1"/>
      <c r="J319" s="1"/>
      <c r="K319" s="1"/>
    </row>
    <row r="320" spans="6:11" ht="6" customHeight="1">
      <c r="F320" s="1"/>
      <c r="G320" s="1"/>
      <c r="H320" s="1"/>
      <c r="I320" s="1"/>
      <c r="J320" s="1"/>
      <c r="K320" s="1"/>
    </row>
    <row r="321" spans="6:11" ht="6" customHeight="1">
      <c r="F321" s="1"/>
      <c r="G321" s="1"/>
      <c r="H321" s="1"/>
      <c r="I321" s="1"/>
      <c r="J321" s="1"/>
      <c r="K321" s="1"/>
    </row>
    <row r="322" spans="6:11" ht="6" customHeight="1">
      <c r="F322" s="1"/>
      <c r="G322" s="1"/>
      <c r="H322" s="1"/>
      <c r="I322" s="1"/>
      <c r="J322" s="1"/>
      <c r="K322" s="1"/>
    </row>
    <row r="323" spans="6:11" ht="6" customHeight="1">
      <c r="F323" s="1"/>
      <c r="G323" s="1"/>
      <c r="H323" s="1"/>
      <c r="I323" s="1"/>
      <c r="J323" s="1"/>
      <c r="K323" s="1"/>
    </row>
    <row r="324" spans="6:11" ht="6" customHeight="1">
      <c r="F324" s="1"/>
      <c r="G324" s="1"/>
      <c r="H324" s="1"/>
      <c r="I324" s="1"/>
      <c r="J324" s="1"/>
      <c r="K324" s="1"/>
    </row>
    <row r="325" spans="6:11" ht="6" customHeight="1">
      <c r="F325" s="1"/>
      <c r="G325" s="1"/>
      <c r="H325" s="1"/>
      <c r="I325" s="1"/>
      <c r="J325" s="1"/>
      <c r="K325" s="1"/>
    </row>
    <row r="326" spans="6:11" ht="6" customHeight="1">
      <c r="F326" s="1"/>
      <c r="G326" s="1"/>
      <c r="H326" s="1"/>
      <c r="I326" s="1"/>
      <c r="J326" s="1"/>
      <c r="K326" s="1"/>
    </row>
    <row r="327" spans="6:11" ht="6" customHeight="1">
      <c r="F327" s="1"/>
      <c r="G327" s="1"/>
      <c r="H327" s="1"/>
      <c r="I327" s="1"/>
      <c r="J327" s="1"/>
      <c r="K327" s="1"/>
    </row>
    <row r="328" spans="6:11" ht="6" customHeight="1">
      <c r="F328" s="1"/>
      <c r="G328" s="1"/>
      <c r="H328" s="1"/>
      <c r="I328" s="1"/>
      <c r="J328" s="1"/>
      <c r="K328" s="1"/>
    </row>
    <row r="329" spans="6:11" ht="6" customHeight="1">
      <c r="F329" s="1"/>
      <c r="G329" s="1"/>
      <c r="H329" s="1"/>
      <c r="I329" s="1"/>
      <c r="J329" s="1"/>
      <c r="K329" s="1"/>
    </row>
    <row r="330" spans="6:11" ht="6" customHeight="1">
      <c r="F330" s="1"/>
      <c r="G330" s="1"/>
      <c r="H330" s="1"/>
      <c r="I330" s="1"/>
      <c r="J330" s="1"/>
      <c r="K330" s="1"/>
    </row>
    <row r="331" spans="6:11" ht="6" customHeight="1">
      <c r="F331" s="1"/>
      <c r="G331" s="1"/>
      <c r="H331" s="1"/>
      <c r="I331" s="1"/>
      <c r="J331" s="1"/>
      <c r="K331" s="1"/>
    </row>
    <row r="332" spans="6:11" ht="6" customHeight="1">
      <c r="F332" s="1"/>
      <c r="G332" s="1"/>
      <c r="H332" s="1"/>
      <c r="I332" s="1"/>
      <c r="J332" s="1"/>
      <c r="K332" s="1"/>
    </row>
    <row r="333" spans="6:11" ht="6" customHeight="1">
      <c r="F333" s="1"/>
      <c r="G333" s="1"/>
      <c r="H333" s="1"/>
      <c r="I333" s="1"/>
      <c r="J333" s="1"/>
      <c r="K333" s="1"/>
    </row>
    <row r="334" spans="6:11" ht="6" customHeight="1">
      <c r="F334" s="1"/>
      <c r="G334" s="1"/>
      <c r="H334" s="1"/>
      <c r="I334" s="1"/>
      <c r="J334" s="1"/>
      <c r="K334" s="1"/>
    </row>
    <row r="335" spans="6:11" ht="6" customHeight="1">
      <c r="F335" s="1"/>
      <c r="G335" s="1"/>
      <c r="H335" s="1"/>
      <c r="I335" s="1"/>
      <c r="J335" s="1"/>
      <c r="K335" s="1"/>
    </row>
    <row r="336" spans="6:11" ht="6" customHeight="1">
      <c r="F336" s="1"/>
      <c r="G336" s="1"/>
      <c r="H336" s="1"/>
      <c r="I336" s="1"/>
      <c r="J336" s="1"/>
      <c r="K336" s="1"/>
    </row>
    <row r="337" spans="6:11" ht="6" customHeight="1">
      <c r="F337" s="1"/>
      <c r="G337" s="1"/>
      <c r="H337" s="1"/>
      <c r="I337" s="1"/>
      <c r="J337" s="1"/>
      <c r="K337" s="1"/>
    </row>
    <row r="338" spans="6:11" ht="6" customHeight="1">
      <c r="F338" s="1"/>
      <c r="G338" s="1"/>
      <c r="H338" s="1"/>
      <c r="I338" s="1"/>
      <c r="J338" s="1"/>
      <c r="K338" s="1"/>
    </row>
    <row r="339" spans="6:11" ht="6" customHeight="1">
      <c r="F339" s="1"/>
      <c r="G339" s="1"/>
      <c r="H339" s="1"/>
      <c r="I339" s="1"/>
      <c r="J339" s="1"/>
      <c r="K339" s="1"/>
    </row>
    <row r="340" spans="6:11" ht="6" customHeight="1">
      <c r="F340" s="1"/>
      <c r="G340" s="1"/>
      <c r="H340" s="1"/>
      <c r="I340" s="1"/>
      <c r="J340" s="1"/>
      <c r="K340" s="1"/>
    </row>
    <row r="341" spans="6:11" ht="6" customHeight="1">
      <c r="F341" s="1"/>
      <c r="G341" s="1"/>
      <c r="H341" s="1"/>
      <c r="I341" s="1"/>
      <c r="J341" s="1"/>
      <c r="K341" s="1"/>
    </row>
    <row r="342" spans="6:11" ht="6" customHeight="1">
      <c r="F342" s="1"/>
      <c r="G342" s="1"/>
      <c r="H342" s="1"/>
      <c r="I342" s="1"/>
      <c r="J342" s="1"/>
      <c r="K342" s="1"/>
    </row>
    <row r="343" spans="6:11" ht="6" customHeight="1">
      <c r="F343" s="1"/>
      <c r="G343" s="1"/>
      <c r="H343" s="1"/>
      <c r="I343" s="1"/>
      <c r="J343" s="1"/>
      <c r="K343" s="1"/>
    </row>
    <row r="344" spans="6:11" ht="6" customHeight="1">
      <c r="F344" s="1"/>
      <c r="G344" s="1"/>
      <c r="H344" s="1"/>
      <c r="I344" s="1"/>
      <c r="J344" s="1"/>
      <c r="K344" s="1"/>
    </row>
    <row r="345" spans="6:11" ht="6" customHeight="1">
      <c r="F345" s="1"/>
      <c r="G345" s="1"/>
      <c r="H345" s="1"/>
      <c r="I345" s="1"/>
      <c r="J345" s="1"/>
      <c r="K345" s="1"/>
    </row>
    <row r="346" spans="6:11" ht="6" customHeight="1">
      <c r="F346" s="1"/>
      <c r="G346" s="1"/>
      <c r="H346" s="1"/>
      <c r="I346" s="1"/>
      <c r="J346" s="1"/>
      <c r="K346" s="1"/>
    </row>
    <row r="347" spans="6:11" ht="6" customHeight="1">
      <c r="F347" s="1"/>
      <c r="G347" s="1"/>
      <c r="H347" s="1"/>
      <c r="I347" s="1"/>
      <c r="J347" s="1"/>
      <c r="K347" s="1"/>
    </row>
    <row r="348" spans="6:11" ht="6" customHeight="1">
      <c r="F348" s="1"/>
      <c r="G348" s="1"/>
      <c r="H348" s="1"/>
      <c r="I348" s="1"/>
      <c r="J348" s="1"/>
      <c r="K348" s="1"/>
    </row>
    <row r="349" spans="6:11" ht="6" customHeight="1">
      <c r="F349" s="1"/>
      <c r="G349" s="1"/>
      <c r="H349" s="1"/>
      <c r="I349" s="1"/>
      <c r="J349" s="1"/>
      <c r="K349" s="1"/>
    </row>
    <row r="350" spans="6:11" ht="6" customHeight="1">
      <c r="F350" s="1"/>
      <c r="G350" s="1"/>
      <c r="H350" s="1"/>
      <c r="I350" s="1"/>
      <c r="J350" s="1"/>
      <c r="K350" s="1"/>
    </row>
    <row r="351" spans="6:11" ht="6" customHeight="1">
      <c r="F351" s="1"/>
      <c r="G351" s="1"/>
      <c r="H351" s="1"/>
      <c r="I351" s="1"/>
      <c r="J351" s="1"/>
      <c r="K351" s="1"/>
    </row>
    <row r="352" spans="6:11" ht="6" customHeight="1">
      <c r="F352" s="1"/>
      <c r="G352" s="1"/>
      <c r="H352" s="1"/>
      <c r="I352" s="1"/>
      <c r="J352" s="1"/>
      <c r="K352" s="1"/>
    </row>
    <row r="353" spans="6:11" ht="6" customHeight="1">
      <c r="F353" s="1"/>
      <c r="G353" s="1"/>
      <c r="H353" s="1"/>
      <c r="I353" s="1"/>
      <c r="J353" s="1"/>
      <c r="K353" s="1"/>
    </row>
    <row r="354" spans="6:11" ht="6" customHeight="1">
      <c r="F354" s="1"/>
      <c r="G354" s="1"/>
      <c r="H354" s="1"/>
      <c r="I354" s="1"/>
      <c r="J354" s="1"/>
      <c r="K354" s="1"/>
    </row>
    <row r="355" spans="6:11" ht="6" customHeight="1">
      <c r="F355" s="1"/>
      <c r="G355" s="1"/>
      <c r="H355" s="1"/>
      <c r="I355" s="1"/>
      <c r="J355" s="1"/>
      <c r="K355" s="1"/>
    </row>
    <row r="356" spans="6:11" ht="6" customHeight="1">
      <c r="F356" s="1"/>
      <c r="G356" s="1"/>
      <c r="H356" s="1"/>
      <c r="I356" s="1"/>
      <c r="J356" s="1"/>
      <c r="K356" s="1"/>
    </row>
    <row r="357" spans="6:11" ht="6" customHeight="1">
      <c r="F357" s="1"/>
      <c r="G357" s="1"/>
      <c r="H357" s="1"/>
      <c r="I357" s="1"/>
      <c r="J357" s="1"/>
      <c r="K357" s="1"/>
    </row>
    <row r="358" spans="6:11" ht="6" customHeight="1">
      <c r="F358" s="1"/>
      <c r="G358" s="1"/>
      <c r="H358" s="1"/>
      <c r="I358" s="1"/>
      <c r="J358" s="1"/>
      <c r="K358" s="1"/>
    </row>
    <row r="359" spans="6:11" ht="6" customHeight="1">
      <c r="F359" s="1"/>
      <c r="G359" s="1"/>
      <c r="H359" s="1"/>
      <c r="I359" s="1"/>
      <c r="J359" s="1"/>
      <c r="K359" s="1"/>
    </row>
    <row r="360" spans="6:11" ht="6" customHeight="1">
      <c r="F360" s="1"/>
      <c r="G360" s="1"/>
      <c r="H360" s="1"/>
      <c r="I360" s="1"/>
      <c r="J360" s="1"/>
      <c r="K360" s="1"/>
    </row>
    <row r="361" spans="6:11" ht="6" customHeight="1">
      <c r="F361" s="1"/>
      <c r="G361" s="1"/>
      <c r="H361" s="1"/>
      <c r="I361" s="1"/>
      <c r="J361" s="1"/>
      <c r="K361" s="1"/>
    </row>
    <row r="362" spans="6:11" ht="6" customHeight="1">
      <c r="F362" s="1"/>
      <c r="G362" s="1"/>
      <c r="H362" s="1"/>
      <c r="I362" s="1"/>
      <c r="J362" s="1"/>
      <c r="K362" s="1"/>
    </row>
    <row r="363" spans="6:11" ht="6" customHeight="1">
      <c r="F363" s="1"/>
      <c r="G363" s="1"/>
      <c r="H363" s="1"/>
      <c r="I363" s="1"/>
      <c r="J363" s="1"/>
      <c r="K363" s="1"/>
    </row>
    <row r="364" spans="6:11" ht="6" customHeight="1">
      <c r="F364" s="1"/>
      <c r="G364" s="1"/>
      <c r="H364" s="1"/>
      <c r="I364" s="1"/>
      <c r="J364" s="1"/>
      <c r="K364" s="1"/>
    </row>
    <row r="365" spans="6:11" ht="6" customHeight="1">
      <c r="F365" s="1"/>
      <c r="G365" s="1"/>
      <c r="H365" s="1"/>
      <c r="I365" s="1"/>
      <c r="J365" s="1"/>
      <c r="K365" s="1"/>
    </row>
    <row r="366" spans="6:11" ht="6" customHeight="1">
      <c r="F366" s="1"/>
      <c r="G366" s="1"/>
      <c r="H366" s="1"/>
      <c r="I366" s="1"/>
      <c r="J366" s="1"/>
      <c r="K366" s="1"/>
    </row>
    <row r="367" spans="6:11" ht="6" customHeight="1">
      <c r="F367" s="1"/>
      <c r="G367" s="1"/>
      <c r="H367" s="1"/>
      <c r="I367" s="1"/>
      <c r="J367" s="1"/>
      <c r="K367" s="1"/>
    </row>
    <row r="368" spans="6:11" ht="6" customHeight="1">
      <c r="F368" s="1"/>
      <c r="G368" s="1"/>
      <c r="H368" s="1"/>
      <c r="I368" s="1"/>
      <c r="J368" s="1"/>
      <c r="K368" s="1"/>
    </row>
    <row r="369" spans="6:11" ht="6" customHeight="1">
      <c r="F369" s="1"/>
      <c r="G369" s="1"/>
      <c r="H369" s="1"/>
      <c r="I369" s="1"/>
      <c r="J369" s="1"/>
      <c r="K369" s="1"/>
    </row>
    <row r="370" spans="6:11" ht="6" customHeight="1">
      <c r="F370" s="1"/>
      <c r="G370" s="1"/>
      <c r="H370" s="1"/>
      <c r="I370" s="1"/>
      <c r="J370" s="1"/>
      <c r="K370" s="1"/>
    </row>
    <row r="371" spans="6:11" ht="6" customHeight="1">
      <c r="F371" s="1"/>
      <c r="G371" s="1"/>
      <c r="H371" s="1"/>
      <c r="I371" s="1"/>
      <c r="J371" s="1"/>
      <c r="K371" s="1"/>
    </row>
    <row r="372" spans="6:11" ht="6" customHeight="1">
      <c r="F372" s="1"/>
      <c r="G372" s="1"/>
      <c r="H372" s="1"/>
      <c r="I372" s="1"/>
      <c r="J372" s="1"/>
      <c r="K372" s="1"/>
    </row>
    <row r="373" spans="6:11" ht="6" customHeight="1">
      <c r="F373" s="1"/>
      <c r="G373" s="1"/>
      <c r="H373" s="1"/>
      <c r="I373" s="1"/>
      <c r="J373" s="1"/>
      <c r="K373" s="1"/>
    </row>
    <row r="374" spans="6:11" ht="6" customHeight="1">
      <c r="F374" s="1"/>
      <c r="G374" s="1"/>
      <c r="H374" s="1"/>
      <c r="I374" s="1"/>
      <c r="J374" s="1"/>
      <c r="K374" s="1"/>
    </row>
    <row r="375" spans="6:11" ht="6" customHeight="1">
      <c r="F375" s="1"/>
      <c r="G375" s="1"/>
      <c r="H375" s="1"/>
      <c r="I375" s="1"/>
      <c r="J375" s="1"/>
      <c r="K375" s="1"/>
    </row>
    <row r="376" spans="6:11" ht="6" customHeight="1">
      <c r="F376" s="1"/>
      <c r="G376" s="1"/>
      <c r="H376" s="1"/>
      <c r="I376" s="1"/>
      <c r="J376" s="1"/>
      <c r="K376" s="1"/>
    </row>
    <row r="377" spans="6:11" ht="6" customHeight="1">
      <c r="F377" s="1"/>
      <c r="G377" s="1"/>
      <c r="H377" s="1"/>
      <c r="I377" s="1"/>
      <c r="J377" s="1"/>
      <c r="K377" s="1"/>
    </row>
    <row r="378" spans="6:11" ht="6" customHeight="1">
      <c r="F378" s="1"/>
      <c r="G378" s="1"/>
      <c r="H378" s="1"/>
      <c r="I378" s="1"/>
      <c r="J378" s="1"/>
      <c r="K378" s="1"/>
    </row>
    <row r="379" spans="6:11" ht="6" customHeight="1">
      <c r="F379" s="1"/>
      <c r="G379" s="1"/>
      <c r="H379" s="1"/>
      <c r="I379" s="1"/>
      <c r="J379" s="1"/>
      <c r="K379" s="1"/>
    </row>
    <row r="380" spans="6:11" ht="6" customHeight="1">
      <c r="F380" s="1"/>
      <c r="G380" s="1"/>
      <c r="H380" s="1"/>
      <c r="I380" s="1"/>
      <c r="J380" s="1"/>
      <c r="K380" s="1"/>
    </row>
    <row r="381" spans="6:11" ht="6" customHeight="1">
      <c r="F381" s="1"/>
      <c r="G381" s="1"/>
      <c r="H381" s="1"/>
      <c r="I381" s="1"/>
      <c r="J381" s="1"/>
      <c r="K381" s="1"/>
    </row>
    <row r="382" spans="6:11" ht="6" customHeight="1">
      <c r="F382" s="1"/>
      <c r="G382" s="1"/>
      <c r="H382" s="1"/>
      <c r="I382" s="1"/>
      <c r="J382" s="1"/>
      <c r="K382" s="1"/>
    </row>
    <row r="383" spans="6:11" ht="6" customHeight="1">
      <c r="F383" s="1"/>
      <c r="G383" s="1"/>
      <c r="H383" s="1"/>
      <c r="I383" s="1"/>
      <c r="J383" s="1"/>
      <c r="K383" s="1"/>
    </row>
    <row r="384" spans="6:11" ht="6" customHeight="1">
      <c r="F384" s="1"/>
      <c r="G384" s="1"/>
      <c r="H384" s="1"/>
      <c r="I384" s="1"/>
      <c r="J384" s="1"/>
      <c r="K384" s="1"/>
    </row>
    <row r="385" spans="6:11" ht="6" customHeight="1">
      <c r="F385" s="1"/>
      <c r="G385" s="1"/>
      <c r="H385" s="1"/>
      <c r="I385" s="1"/>
      <c r="J385" s="1"/>
      <c r="K385" s="1"/>
    </row>
    <row r="386" spans="6:11" ht="6" customHeight="1">
      <c r="F386" s="1"/>
      <c r="G386" s="1"/>
      <c r="H386" s="1"/>
      <c r="I386" s="1"/>
      <c r="J386" s="1"/>
      <c r="K386" s="1"/>
    </row>
    <row r="387" spans="6:11" ht="6" customHeight="1">
      <c r="F387" s="1"/>
      <c r="G387" s="1"/>
      <c r="H387" s="1"/>
      <c r="I387" s="1"/>
      <c r="J387" s="1"/>
      <c r="K387" s="1"/>
    </row>
    <row r="388" spans="6:11" ht="6" customHeight="1">
      <c r="F388" s="1"/>
      <c r="G388" s="1"/>
      <c r="H388" s="1"/>
      <c r="I388" s="1"/>
      <c r="J388" s="1"/>
      <c r="K388" s="1"/>
    </row>
    <row r="389" spans="6:11" ht="6" customHeight="1">
      <c r="F389" s="1"/>
      <c r="G389" s="1"/>
      <c r="H389" s="1"/>
      <c r="I389" s="1"/>
      <c r="J389" s="1"/>
      <c r="K389" s="1"/>
    </row>
    <row r="390" spans="6:11" ht="6" customHeight="1">
      <c r="F390" s="1"/>
      <c r="G390" s="1"/>
      <c r="H390" s="1"/>
      <c r="I390" s="1"/>
      <c r="J390" s="1"/>
      <c r="K390" s="1"/>
    </row>
    <row r="391" spans="6:11" ht="6" customHeight="1">
      <c r="F391" s="1"/>
      <c r="G391" s="1"/>
      <c r="H391" s="1"/>
      <c r="I391" s="1"/>
      <c r="J391" s="1"/>
      <c r="K391" s="1"/>
    </row>
    <row r="392" spans="6:11" ht="6" customHeight="1">
      <c r="F392" s="1"/>
      <c r="G392" s="1"/>
      <c r="H392" s="1"/>
      <c r="I392" s="1"/>
      <c r="J392" s="1"/>
      <c r="K392" s="1"/>
    </row>
    <row r="393" spans="6:11" ht="6" customHeight="1">
      <c r="F393" s="1"/>
      <c r="G393" s="1"/>
      <c r="H393" s="1"/>
      <c r="I393" s="1"/>
      <c r="J393" s="1"/>
      <c r="K393" s="1"/>
    </row>
    <row r="394" spans="6:11" ht="6" customHeight="1">
      <c r="F394" s="1"/>
      <c r="G394" s="1"/>
      <c r="H394" s="1"/>
      <c r="I394" s="1"/>
      <c r="J394" s="1"/>
      <c r="K394" s="1"/>
    </row>
    <row r="395" spans="6:11" ht="6" customHeight="1">
      <c r="F395" s="1"/>
      <c r="G395" s="1"/>
      <c r="H395" s="1"/>
      <c r="I395" s="1"/>
      <c r="J395" s="1"/>
      <c r="K395" s="1"/>
    </row>
    <row r="396" spans="6:11" ht="6" customHeight="1">
      <c r="F396" s="1"/>
      <c r="G396" s="1"/>
      <c r="H396" s="1"/>
      <c r="I396" s="1"/>
      <c r="J396" s="1"/>
      <c r="K396" s="1"/>
    </row>
    <row r="397" spans="6:11" ht="6" customHeight="1">
      <c r="F397" s="1"/>
      <c r="G397" s="1"/>
      <c r="H397" s="1"/>
      <c r="I397" s="1"/>
      <c r="J397" s="1"/>
      <c r="K397" s="1"/>
    </row>
    <row r="398" spans="6:11" ht="6" customHeight="1">
      <c r="F398" s="1"/>
      <c r="G398" s="1"/>
      <c r="H398" s="1"/>
      <c r="I398" s="1"/>
      <c r="J398" s="1"/>
      <c r="K398" s="1"/>
    </row>
    <row r="399" spans="6:11" ht="6" customHeight="1">
      <c r="F399" s="1"/>
      <c r="G399" s="1"/>
      <c r="H399" s="1"/>
      <c r="I399" s="1"/>
      <c r="J399" s="1"/>
      <c r="K399" s="1"/>
    </row>
    <row r="400" spans="6:11" ht="6" customHeight="1">
      <c r="F400" s="1"/>
      <c r="G400" s="1"/>
      <c r="H400" s="1"/>
      <c r="I400" s="1"/>
      <c r="J400" s="1"/>
      <c r="K400" s="1"/>
    </row>
    <row r="401" spans="6:11" ht="6" customHeight="1">
      <c r="F401" s="1"/>
      <c r="G401" s="1"/>
      <c r="H401" s="1"/>
      <c r="I401" s="1"/>
      <c r="J401" s="1"/>
      <c r="K401" s="1"/>
    </row>
    <row r="402" spans="6:11" ht="6" customHeight="1">
      <c r="F402" s="1"/>
      <c r="G402" s="1"/>
      <c r="H402" s="1"/>
      <c r="I402" s="1"/>
      <c r="J402" s="1"/>
      <c r="K402" s="1"/>
    </row>
    <row r="403" spans="6:11" ht="38.25" hidden="1" customHeight="1">
      <c r="F403" s="1"/>
      <c r="G403" s="1"/>
      <c r="H403" s="1"/>
      <c r="I403" s="1"/>
      <c r="J403" s="1"/>
      <c r="K403" s="1"/>
    </row>
    <row r="404" spans="6:11" ht="38.25" hidden="1" customHeight="1">
      <c r="F404" s="1"/>
      <c r="G404" s="1"/>
      <c r="H404" s="1"/>
      <c r="I404" s="1"/>
      <c r="J404" s="1"/>
      <c r="K404" s="1"/>
    </row>
    <row r="405" spans="6:11" ht="38.25" hidden="1" customHeight="1">
      <c r="F405" s="1"/>
      <c r="G405" s="1"/>
      <c r="H405" s="1"/>
      <c r="I405" s="1"/>
      <c r="J405" s="1"/>
      <c r="K405" s="1"/>
    </row>
    <row r="406" spans="6:11" ht="38.25" hidden="1" customHeight="1">
      <c r="F406" s="1"/>
      <c r="G406" s="1"/>
      <c r="H406" s="1"/>
      <c r="I406" s="1"/>
      <c r="J406" s="1"/>
      <c r="K406" s="1"/>
    </row>
    <row r="407" spans="6:11" ht="38.25" hidden="1" customHeight="1">
      <c r="F407" s="1"/>
      <c r="G407" s="1"/>
      <c r="H407" s="1"/>
      <c r="I407" s="1"/>
      <c r="J407" s="1"/>
      <c r="K407" s="1"/>
    </row>
    <row r="408" spans="6:11" ht="38.25" hidden="1" customHeight="1">
      <c r="F408" s="1"/>
      <c r="G408" s="1"/>
      <c r="H408" s="1"/>
      <c r="I408" s="1"/>
      <c r="J408" s="1"/>
      <c r="K408" s="1"/>
    </row>
    <row r="409" spans="6:11" ht="38.25" hidden="1" customHeight="1">
      <c r="F409" s="1"/>
      <c r="G409" s="1"/>
      <c r="H409" s="1"/>
      <c r="I409" s="1"/>
      <c r="J409" s="1"/>
      <c r="K409" s="1"/>
    </row>
    <row r="410" spans="6:11" ht="38.25" hidden="1" customHeight="1">
      <c r="F410" s="1"/>
      <c r="G410" s="1"/>
      <c r="H410" s="1"/>
      <c r="I410" s="1"/>
      <c r="J410" s="1"/>
      <c r="K410" s="1"/>
    </row>
    <row r="411" spans="6:11" ht="38.25" hidden="1" customHeight="1">
      <c r="F411" s="1"/>
      <c r="G411" s="1"/>
      <c r="H411" s="1"/>
      <c r="I411" s="1"/>
      <c r="J411" s="1"/>
      <c r="K411" s="1"/>
    </row>
    <row r="412" spans="6:11" ht="38.25" hidden="1" customHeight="1">
      <c r="F412" s="1"/>
      <c r="G412" s="1"/>
      <c r="H412" s="1"/>
      <c r="I412" s="1"/>
      <c r="J412" s="1"/>
      <c r="K412" s="1"/>
    </row>
    <row r="413" spans="6:11" ht="38.25" hidden="1" customHeight="1">
      <c r="F413" s="1"/>
      <c r="G413" s="1"/>
      <c r="H413" s="1"/>
      <c r="I413" s="1"/>
      <c r="J413" s="1"/>
      <c r="K413" s="1"/>
    </row>
    <row r="414" spans="6:11" ht="38.25" hidden="1" customHeight="1">
      <c r="F414" s="1"/>
      <c r="G414" s="1"/>
      <c r="H414" s="1"/>
      <c r="I414" s="1"/>
      <c r="J414" s="1"/>
      <c r="K414" s="1"/>
    </row>
    <row r="415" spans="6:11" ht="38.25" hidden="1" customHeight="1">
      <c r="F415" s="1"/>
      <c r="G415" s="1"/>
      <c r="H415" s="1"/>
      <c r="I415" s="1"/>
      <c r="J415" s="1"/>
      <c r="K415" s="1"/>
    </row>
    <row r="416" spans="6:11" ht="38.25" hidden="1" customHeight="1">
      <c r="F416" s="1"/>
      <c r="G416" s="1"/>
      <c r="H416" s="1"/>
      <c r="I416" s="1"/>
      <c r="J416" s="1"/>
      <c r="K416" s="1"/>
    </row>
    <row r="417" spans="6:11" ht="38.25" hidden="1" customHeight="1">
      <c r="F417" s="1"/>
      <c r="G417" s="1"/>
      <c r="H417" s="1"/>
      <c r="I417" s="1"/>
      <c r="J417" s="1"/>
      <c r="K417" s="1"/>
    </row>
    <row r="418" spans="6:11" ht="38.25" hidden="1" customHeight="1">
      <c r="F418" s="1"/>
      <c r="G418" s="1"/>
      <c r="H418" s="1"/>
      <c r="I418" s="1"/>
      <c r="J418" s="1"/>
      <c r="K418" s="1"/>
    </row>
    <row r="419" spans="6:11" ht="38.25" hidden="1" customHeight="1">
      <c r="F419" s="1"/>
      <c r="G419" s="1"/>
      <c r="H419" s="1"/>
      <c r="I419" s="1"/>
      <c r="J419" s="1"/>
      <c r="K419" s="1"/>
    </row>
    <row r="420" spans="6:11" ht="38.25" hidden="1" customHeight="1">
      <c r="F420" s="1"/>
      <c r="G420" s="1"/>
      <c r="H420" s="1"/>
      <c r="I420" s="1"/>
      <c r="J420" s="1"/>
      <c r="K420" s="1"/>
    </row>
    <row r="421" spans="6:11" ht="38.25" hidden="1" customHeight="1">
      <c r="F421" s="1"/>
      <c r="G421" s="1"/>
      <c r="H421" s="1"/>
      <c r="I421" s="1"/>
      <c r="J421" s="1"/>
      <c r="K421" s="1"/>
    </row>
    <row r="422" spans="6:11" ht="38.25" hidden="1" customHeight="1">
      <c r="F422" s="1"/>
      <c r="G422" s="1"/>
      <c r="H422" s="1"/>
      <c r="I422" s="1"/>
      <c r="J422" s="1"/>
      <c r="K422" s="1"/>
    </row>
    <row r="423" spans="6:11" ht="38.25" hidden="1" customHeight="1">
      <c r="F423" s="1"/>
      <c r="G423" s="1"/>
      <c r="H423" s="1"/>
      <c r="I423" s="1"/>
      <c r="J423" s="1"/>
      <c r="K423" s="1"/>
    </row>
    <row r="424" spans="6:11" ht="38.25" hidden="1" customHeight="1">
      <c r="F424" s="1"/>
      <c r="G424" s="1"/>
      <c r="H424" s="1"/>
      <c r="I424" s="1"/>
      <c r="J424" s="1"/>
      <c r="K424" s="1"/>
    </row>
    <row r="425" spans="6:11" ht="38.25" hidden="1" customHeight="1">
      <c r="F425" s="1"/>
      <c r="G425" s="1"/>
      <c r="H425" s="1"/>
      <c r="I425" s="1"/>
      <c r="J425" s="1"/>
      <c r="K425" s="1"/>
    </row>
    <row r="426" spans="6:11" ht="38.25" hidden="1" customHeight="1">
      <c r="F426" s="1"/>
      <c r="G426" s="1"/>
      <c r="H426" s="1"/>
      <c r="I426" s="1"/>
      <c r="J426" s="1"/>
      <c r="K426" s="1"/>
    </row>
    <row r="427" spans="6:11" ht="38.25" hidden="1" customHeight="1">
      <c r="F427" s="1"/>
      <c r="G427" s="1"/>
      <c r="H427" s="1"/>
      <c r="I427" s="1"/>
      <c r="J427" s="1"/>
      <c r="K427" s="1"/>
    </row>
    <row r="428" spans="6:11" ht="38.25" hidden="1" customHeight="1">
      <c r="F428" s="1"/>
      <c r="G428" s="1"/>
      <c r="H428" s="1"/>
      <c r="I428" s="1"/>
      <c r="J428" s="1"/>
      <c r="K428" s="1"/>
    </row>
    <row r="429" spans="6:11" ht="38.25" hidden="1" customHeight="1">
      <c r="F429" s="1"/>
      <c r="G429" s="1"/>
      <c r="H429" s="1"/>
      <c r="I429" s="1"/>
      <c r="J429" s="1"/>
      <c r="K429" s="1"/>
    </row>
    <row r="430" spans="6:11" ht="38.25" hidden="1" customHeight="1">
      <c r="F430" s="1"/>
      <c r="G430" s="1"/>
      <c r="H430" s="1"/>
      <c r="I430" s="1"/>
      <c r="J430" s="1"/>
      <c r="K430" s="1"/>
    </row>
    <row r="431" spans="6:11" ht="38.25" hidden="1" customHeight="1">
      <c r="F431" s="1"/>
      <c r="G431" s="1"/>
      <c r="H431" s="1"/>
      <c r="I431" s="1"/>
      <c r="J431" s="1"/>
      <c r="K431" s="1"/>
    </row>
    <row r="432" spans="6:11" ht="38.25" hidden="1" customHeight="1">
      <c r="F432" s="1"/>
      <c r="G432" s="1"/>
      <c r="H432" s="1"/>
      <c r="I432" s="1"/>
      <c r="J432" s="1"/>
      <c r="K432" s="1"/>
    </row>
    <row r="433" spans="6:11" ht="38.25" hidden="1" customHeight="1">
      <c r="F433" s="1"/>
      <c r="G433" s="1"/>
      <c r="H433" s="1"/>
      <c r="I433" s="1"/>
      <c r="J433" s="1"/>
      <c r="K433" s="1"/>
    </row>
    <row r="434" spans="6:11" ht="38.25" hidden="1" customHeight="1">
      <c r="F434" s="1"/>
      <c r="G434" s="1"/>
      <c r="H434" s="1"/>
      <c r="I434" s="1"/>
      <c r="J434" s="1"/>
      <c r="K434" s="1"/>
    </row>
    <row r="435" spans="6:11" ht="38.25" hidden="1" customHeight="1">
      <c r="F435" s="1"/>
      <c r="G435" s="1"/>
      <c r="H435" s="1"/>
      <c r="I435" s="1"/>
      <c r="J435" s="1"/>
      <c r="K435" s="1"/>
    </row>
    <row r="436" spans="6:11" ht="38.25" hidden="1" customHeight="1">
      <c r="F436" s="1"/>
      <c r="G436" s="1"/>
      <c r="H436" s="1"/>
      <c r="I436" s="1"/>
      <c r="J436" s="1"/>
      <c r="K436" s="1"/>
    </row>
    <row r="437" spans="6:11" ht="38.25" hidden="1" customHeight="1">
      <c r="F437" s="1"/>
      <c r="G437" s="1"/>
      <c r="H437" s="1"/>
      <c r="I437" s="1"/>
      <c r="J437" s="1"/>
      <c r="K437" s="1"/>
    </row>
    <row r="438" spans="6:11" ht="38.25" hidden="1" customHeight="1">
      <c r="F438" s="1"/>
      <c r="G438" s="1"/>
      <c r="H438" s="1"/>
      <c r="I438" s="1"/>
      <c r="J438" s="1"/>
      <c r="K438" s="1"/>
    </row>
    <row r="439" spans="6:11" ht="38.25" hidden="1" customHeight="1">
      <c r="F439" s="1"/>
      <c r="G439" s="1"/>
      <c r="H439" s="1"/>
      <c r="I439" s="1"/>
      <c r="J439" s="1"/>
      <c r="K439" s="1"/>
    </row>
    <row r="440" spans="6:11" ht="38.25" hidden="1" customHeight="1">
      <c r="F440" s="1"/>
      <c r="G440" s="1"/>
      <c r="H440" s="1"/>
      <c r="I440" s="1"/>
      <c r="J440" s="1"/>
      <c r="K440" s="1"/>
    </row>
    <row r="441" spans="6:11" ht="38.25" hidden="1" customHeight="1">
      <c r="F441" s="1"/>
      <c r="G441" s="1"/>
      <c r="H441" s="1"/>
      <c r="I441" s="1"/>
      <c r="J441" s="1"/>
      <c r="K441" s="1"/>
    </row>
    <row r="442" spans="6:11" ht="38.25" hidden="1" customHeight="1">
      <c r="F442" s="1"/>
      <c r="G442" s="1"/>
      <c r="H442" s="1"/>
      <c r="I442" s="1"/>
      <c r="J442" s="1"/>
      <c r="K442" s="1"/>
    </row>
    <row r="443" spans="6:11" ht="38.25" hidden="1" customHeight="1">
      <c r="F443" s="1"/>
      <c r="G443" s="1"/>
      <c r="H443" s="1"/>
      <c r="I443" s="1"/>
      <c r="J443" s="1"/>
      <c r="K443" s="1"/>
    </row>
    <row r="444" spans="6:11" ht="38.25" hidden="1" customHeight="1">
      <c r="F444" s="1"/>
      <c r="G444" s="1"/>
      <c r="H444" s="1"/>
      <c r="I444" s="1"/>
      <c r="J444" s="1"/>
      <c r="K444" s="1"/>
    </row>
    <row r="445" spans="6:11" ht="38.25" hidden="1" customHeight="1">
      <c r="F445" s="1"/>
      <c r="G445" s="1"/>
      <c r="H445" s="1"/>
      <c r="I445" s="1"/>
      <c r="J445" s="1"/>
      <c r="K445" s="1"/>
    </row>
    <row r="446" spans="6:11" ht="38.25" hidden="1" customHeight="1">
      <c r="F446" s="1"/>
      <c r="G446" s="1"/>
      <c r="H446" s="1"/>
      <c r="I446" s="1"/>
      <c r="J446" s="1"/>
      <c r="K446" s="1"/>
    </row>
    <row r="447" spans="6:11" ht="38.25" hidden="1" customHeight="1">
      <c r="F447" s="1"/>
      <c r="G447" s="1"/>
      <c r="H447" s="1"/>
      <c r="I447" s="1"/>
      <c r="J447" s="1"/>
      <c r="K447" s="1"/>
    </row>
    <row r="448" spans="6:11">
      <c r="F448" s="1"/>
      <c r="G448" s="1"/>
      <c r="H448" s="1"/>
      <c r="I448" s="1"/>
      <c r="J448" s="1"/>
      <c r="K448" s="1"/>
    </row>
    <row r="449" spans="6:11">
      <c r="F449" s="1"/>
      <c r="G449" s="1"/>
      <c r="H449" s="1"/>
      <c r="I449" s="1"/>
      <c r="J449" s="1"/>
      <c r="K449" s="1"/>
    </row>
    <row r="450" spans="6:11">
      <c r="F450" s="1"/>
      <c r="G450" s="1"/>
      <c r="H450" s="1"/>
      <c r="I450" s="1"/>
      <c r="J450" s="1"/>
      <c r="K450" s="1"/>
    </row>
    <row r="451" spans="6:11">
      <c r="F451" s="1"/>
      <c r="G451" s="1"/>
      <c r="H451" s="1"/>
      <c r="I451" s="1"/>
      <c r="J451" s="1"/>
      <c r="K451" s="1"/>
    </row>
    <row r="452" spans="6:11">
      <c r="F452" s="1"/>
      <c r="G452" s="1"/>
      <c r="H452" s="1"/>
      <c r="I452" s="1"/>
      <c r="J452" s="1"/>
      <c r="K452" s="1"/>
    </row>
    <row r="453" spans="6:11">
      <c r="F453" s="1"/>
      <c r="G453" s="1"/>
      <c r="H453" s="1"/>
      <c r="I453" s="1"/>
      <c r="J453" s="1"/>
      <c r="K453" s="1"/>
    </row>
    <row r="454" spans="6:11">
      <c r="F454" s="1"/>
      <c r="G454" s="1"/>
      <c r="H454" s="1"/>
      <c r="I454" s="1"/>
      <c r="J454" s="1"/>
      <c r="K454" s="1"/>
    </row>
    <row r="455" spans="6:11">
      <c r="F455" s="1"/>
      <c r="G455" s="1"/>
      <c r="H455" s="1"/>
      <c r="I455" s="1"/>
      <c r="J455" s="1"/>
      <c r="K455" s="1"/>
    </row>
    <row r="456" spans="6:11">
      <c r="F456" s="1"/>
      <c r="G456" s="1"/>
      <c r="H456" s="1"/>
      <c r="I456" s="1"/>
      <c r="J456" s="1"/>
      <c r="K456" s="1"/>
    </row>
    <row r="457" spans="6:11">
      <c r="F457" s="1"/>
      <c r="G457" s="1"/>
      <c r="H457" s="1"/>
      <c r="I457" s="1"/>
      <c r="J457" s="1"/>
      <c r="K457" s="1"/>
    </row>
    <row r="458" spans="6:11">
      <c r="F458" s="1"/>
      <c r="G458" s="1"/>
      <c r="H458" s="1"/>
      <c r="I458" s="1"/>
      <c r="J458" s="1"/>
      <c r="K458" s="1"/>
    </row>
    <row r="459" spans="6:11">
      <c r="F459" s="1"/>
      <c r="G459" s="1"/>
      <c r="H459" s="1"/>
      <c r="I459" s="1"/>
      <c r="J459" s="1"/>
      <c r="K459" s="1"/>
    </row>
    <row r="460" spans="6:11">
      <c r="F460" s="1"/>
      <c r="G460" s="1"/>
      <c r="H460" s="1"/>
      <c r="I460" s="1"/>
      <c r="J460" s="1"/>
      <c r="K460" s="1"/>
    </row>
    <row r="461" spans="6:11">
      <c r="F461" s="1"/>
      <c r="G461" s="1"/>
      <c r="H461" s="1"/>
      <c r="I461" s="1"/>
      <c r="J461" s="1"/>
      <c r="K461" s="1"/>
    </row>
    <row r="462" spans="6:11">
      <c r="F462" s="1"/>
      <c r="G462" s="1"/>
      <c r="H462" s="1"/>
      <c r="I462" s="1"/>
      <c r="J462" s="1"/>
      <c r="K462" s="1"/>
    </row>
    <row r="463" spans="6:11">
      <c r="F463" s="1"/>
      <c r="G463" s="1"/>
      <c r="H463" s="1"/>
      <c r="I463" s="1"/>
      <c r="J463" s="1"/>
      <c r="K463" s="1"/>
    </row>
    <row r="464" spans="6:11">
      <c r="F464" s="1"/>
      <c r="G464" s="1"/>
      <c r="H464" s="1"/>
      <c r="I464" s="1"/>
      <c r="J464" s="1"/>
      <c r="K464" s="1"/>
    </row>
    <row r="465" spans="6:11">
      <c r="F465" s="1"/>
      <c r="G465" s="1"/>
      <c r="H465" s="1"/>
      <c r="I465" s="1"/>
      <c r="J465" s="1"/>
      <c r="K465" s="1"/>
    </row>
    <row r="466" spans="6:11">
      <c r="F466" s="1"/>
      <c r="G466" s="1"/>
      <c r="H466" s="1"/>
      <c r="I466" s="1"/>
      <c r="J466" s="1"/>
      <c r="K466" s="1"/>
    </row>
    <row r="467" spans="6:11">
      <c r="F467" s="1"/>
      <c r="G467" s="1"/>
      <c r="H467" s="1"/>
      <c r="I467" s="1"/>
      <c r="J467" s="1"/>
      <c r="K467" s="1"/>
    </row>
    <row r="468" spans="6:11">
      <c r="F468" s="1"/>
      <c r="G468" s="1"/>
      <c r="H468" s="1"/>
      <c r="I468" s="1"/>
      <c r="J468" s="1"/>
      <c r="K468" s="1"/>
    </row>
    <row r="469" spans="6:11">
      <c r="F469" s="1"/>
      <c r="G469" s="1"/>
      <c r="H469" s="1"/>
      <c r="I469" s="1"/>
      <c r="J469" s="1"/>
      <c r="K469" s="1"/>
    </row>
    <row r="470" spans="6:11">
      <c r="F470" s="1"/>
      <c r="G470" s="1"/>
      <c r="H470" s="1"/>
      <c r="I470" s="1"/>
      <c r="J470" s="1"/>
      <c r="K470" s="1"/>
    </row>
    <row r="471" spans="6:11">
      <c r="F471" s="1"/>
      <c r="G471" s="1"/>
      <c r="H471" s="1"/>
      <c r="I471" s="1"/>
      <c r="J471" s="1"/>
      <c r="K471" s="1"/>
    </row>
    <row r="472" spans="6:11">
      <c r="F472" s="1"/>
      <c r="G472" s="1"/>
      <c r="H472" s="1"/>
      <c r="I472" s="1"/>
      <c r="J472" s="1"/>
      <c r="K472" s="1"/>
    </row>
    <row r="473" spans="6:11">
      <c r="F473" s="1"/>
      <c r="G473" s="1"/>
      <c r="H473" s="1"/>
      <c r="I473" s="1"/>
      <c r="J473" s="1"/>
      <c r="K473" s="1"/>
    </row>
    <row r="474" spans="6:11">
      <c r="F474" s="1"/>
      <c r="G474" s="1"/>
      <c r="H474" s="1"/>
      <c r="I474" s="1"/>
      <c r="J474" s="1"/>
      <c r="K474" s="1"/>
    </row>
    <row r="475" spans="6:11">
      <c r="F475" s="1"/>
      <c r="G475" s="1"/>
      <c r="H475" s="1"/>
      <c r="I475" s="1"/>
      <c r="J475" s="1"/>
      <c r="K475" s="1"/>
    </row>
    <row r="476" spans="6:11">
      <c r="F476" s="1"/>
      <c r="G476" s="1"/>
      <c r="H476" s="1"/>
      <c r="I476" s="1"/>
      <c r="J476" s="1"/>
      <c r="K476" s="1"/>
    </row>
    <row r="477" spans="6:11">
      <c r="F477" s="1"/>
      <c r="G477" s="1"/>
      <c r="H477" s="1"/>
      <c r="I477" s="1"/>
      <c r="J477" s="1"/>
      <c r="K477" s="1"/>
    </row>
    <row r="478" spans="6:11">
      <c r="F478" s="1"/>
      <c r="G478" s="1"/>
      <c r="H478" s="1"/>
      <c r="I478" s="1"/>
      <c r="J478" s="1"/>
      <c r="K478" s="1"/>
    </row>
    <row r="479" spans="6:11"/>
    <row r="480" spans="6:11"/>
    <row r="481"/>
  </sheetData>
  <protectedRanges>
    <protectedRange sqref="D9:D10" name="範囲13"/>
    <protectedRange sqref="B114:D114" name="範囲11"/>
    <protectedRange sqref="D103:D104" name="範囲9"/>
    <protectedRange sqref="D99:D102" name="範囲7"/>
    <protectedRange sqref="D39:D40" name="範囲5"/>
    <protectedRange sqref="D11:D14 D20:D31" name="範囲3"/>
    <protectedRange sqref="D16" name="範囲1"/>
    <protectedRange sqref="D17:D19" name="範囲2"/>
    <protectedRange sqref="D32:D37 D91:D92 D46 D94:D95 D97" name="範囲4"/>
    <protectedRange sqref="D44" name="範囲6"/>
    <protectedRange sqref="D77:D90 D49:D72 D93 D98 D96" name="範囲8"/>
    <protectedRange sqref="D105:D112" name="範囲10"/>
    <protectedRange sqref="B117:D117" name="範囲12"/>
    <protectedRange sqref="D47:D48" name="範囲7_1"/>
    <protectedRange sqref="C73 B74" name="範囲9_2"/>
    <protectedRange sqref="D113" name="範囲4_2"/>
  </protectedRanges>
  <mergeCells count="113">
    <mergeCell ref="B110:B111"/>
    <mergeCell ref="F20:F25"/>
    <mergeCell ref="G20:G25"/>
    <mergeCell ref="F36:F42"/>
    <mergeCell ref="G36:G42"/>
    <mergeCell ref="A48:A72"/>
    <mergeCell ref="B79:B85"/>
    <mergeCell ref="F79:F85"/>
    <mergeCell ref="G79:G85"/>
    <mergeCell ref="F95:F98"/>
    <mergeCell ref="G95:G98"/>
    <mergeCell ref="B99:B100"/>
    <mergeCell ref="F99:F102"/>
    <mergeCell ref="G99:G102"/>
    <mergeCell ref="B101:B102"/>
    <mergeCell ref="F103:F104"/>
    <mergeCell ref="G103:G104"/>
    <mergeCell ref="B106:B108"/>
    <mergeCell ref="B105:C105"/>
    <mergeCell ref="B109:C109"/>
    <mergeCell ref="B96:C96"/>
    <mergeCell ref="B71:C71"/>
    <mergeCell ref="F86:F87"/>
    <mergeCell ref="B42:C42"/>
    <mergeCell ref="B112:C112"/>
    <mergeCell ref="C114:D114"/>
    <mergeCell ref="B117:D117"/>
    <mergeCell ref="B120:E120"/>
    <mergeCell ref="B122:E122"/>
    <mergeCell ref="F16:F17"/>
    <mergeCell ref="B39:B40"/>
    <mergeCell ref="B92:C92"/>
    <mergeCell ref="B93:C93"/>
    <mergeCell ref="B68:C68"/>
    <mergeCell ref="B69:C69"/>
    <mergeCell ref="B70:C7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C73:D73"/>
    <mergeCell ref="B86:B87"/>
    <mergeCell ref="B113:C113"/>
    <mergeCell ref="B43:C43"/>
    <mergeCell ref="B44:C44"/>
    <mergeCell ref="B45:C45"/>
    <mergeCell ref="B46:C46"/>
    <mergeCell ref="B47:C47"/>
    <mergeCell ref="B48:C48"/>
    <mergeCell ref="G48:G53"/>
    <mergeCell ref="F89:F90"/>
    <mergeCell ref="G89:G90"/>
    <mergeCell ref="G86:G87"/>
    <mergeCell ref="G16:G17"/>
    <mergeCell ref="F18:F19"/>
    <mergeCell ref="G18:G19"/>
    <mergeCell ref="B26:B29"/>
    <mergeCell ref="B30:B31"/>
    <mergeCell ref="F30:F31"/>
    <mergeCell ref="G30:G31"/>
    <mergeCell ref="G32:G35"/>
    <mergeCell ref="B36:B37"/>
    <mergeCell ref="B98:C98"/>
    <mergeCell ref="B103:C103"/>
    <mergeCell ref="B104:C104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77:C77"/>
    <mergeCell ref="B78:C78"/>
    <mergeCell ref="B88:C88"/>
    <mergeCell ref="B89:C89"/>
    <mergeCell ref="B90:C90"/>
    <mergeCell ref="B91:C91"/>
    <mergeCell ref="B97:C97"/>
    <mergeCell ref="B72:C72"/>
    <mergeCell ref="B95:C95"/>
    <mergeCell ref="B94:C94"/>
    <mergeCell ref="G105:G111"/>
    <mergeCell ref="B1:E1"/>
    <mergeCell ref="B2:E2"/>
    <mergeCell ref="B9:C9"/>
    <mergeCell ref="B10:C10"/>
    <mergeCell ref="B11:C11"/>
    <mergeCell ref="B12:C12"/>
    <mergeCell ref="B13:C13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32:C32"/>
    <mergeCell ref="B33:C33"/>
    <mergeCell ref="B34:C34"/>
    <mergeCell ref="B35:C35"/>
    <mergeCell ref="B38:C38"/>
    <mergeCell ref="B41:C41"/>
  </mergeCells>
  <phoneticPr fontId="2" type="Hiragana"/>
  <dataValidations count="13">
    <dataValidation type="list" allowBlank="1" showInputMessage="1" showErrorMessage="1" sqref="D105 D109">
      <formula1>"使用する, 使用しない"</formula1>
    </dataValidation>
    <dataValidation type="list" imeMode="halfAlpha" allowBlank="1" showInputMessage="1" showErrorMessage="1" sqref="D10">
      <formula1>"1, 2, 3, 4, 5, 6, 7, 8, 9, 10, 11, 12, 13, 14, 15, 16, 17, 18, 19, 20, 21, 22, 23, 24, 25, 26, 27, 28, 29, 30, 31"</formula1>
    </dataValidation>
    <dataValidation type="list" imeMode="halfAlpha" allowBlank="1" showInputMessage="1" showErrorMessage="1" sqref="D9">
      <formula1>"3, 4, 5, 6, "</formula1>
    </dataValidation>
    <dataValidation type="list" allowBlank="1" showInputMessage="1" showErrorMessage="1" sqref="D91 D46">
      <formula1>"マーチングバンド, バトントワリング"</formula1>
    </dataValidation>
    <dataValidation type="list" allowBlank="1" showInputMessage="1" showErrorMessage="1" sqref="D94">
      <formula1>$C$130:$C$158</formula1>
    </dataValidation>
    <dataValidation type="list" allowBlank="1" showInputMessage="1" showErrorMessage="1" sqref="D28">
      <formula1>"男, 女"</formula1>
    </dataValidation>
    <dataValidation type="list" allowBlank="1" showInputMessage="1" showErrorMessage="1" sqref="D21">
      <formula1>$B$130:$B$176</formula1>
    </dataValidation>
    <dataValidation imeMode="fullKatakana" allowBlank="1" showInputMessage="1" showErrorMessage="1" sqref="D78"/>
    <dataValidation imeMode="halfAlpha" allowBlank="1" showInputMessage="1" showErrorMessage="1" sqref="D20 D24:D25 D39:D40 D44 D83 D106:D108 D36:D37 D30:D31 D86:D90 D110:D112"/>
    <dataValidation type="list" allowBlank="1" showInputMessage="1" showErrorMessage="1" sqref="D47">
      <formula1>"単独, 合同"</formula1>
    </dataValidation>
    <dataValidation type="list" allowBlank="1" showInputMessage="1" showErrorMessage="1" sqref="D103">
      <formula1>$D$130:$D$132</formula1>
    </dataValidation>
    <dataValidation type="list" allowBlank="1" showInputMessage="1" showErrorMessage="1" sqref="D104">
      <formula1>$E$130:$E$133</formula1>
    </dataValidation>
    <dataValidation type="list" allowBlank="1" showInputMessage="1" showErrorMessage="1" sqref="D113">
      <formula1>"承諾する,承諾しない,　"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7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213"/>
  <sheetViews>
    <sheetView showGridLines="0" zoomScaleNormal="100" zoomScaleSheetLayoutView="100" workbookViewId="0">
      <selection activeCell="D6" sqref="D6"/>
    </sheetView>
  </sheetViews>
  <sheetFormatPr defaultColWidth="0" defaultRowHeight="13.5" zeroHeight="1"/>
  <cols>
    <col min="1" max="1" width="9" customWidth="1"/>
    <col min="2" max="2" width="17.875" customWidth="1"/>
    <col min="3" max="14" width="9" customWidth="1"/>
  </cols>
  <sheetData>
    <row r="1" spans="1:20" s="1" customFormat="1" ht="45.75">
      <c r="A1" s="361" t="s">
        <v>333</v>
      </c>
      <c r="B1" s="362"/>
      <c r="C1" s="362"/>
      <c r="D1" s="362"/>
      <c r="E1" s="362"/>
      <c r="F1" s="362"/>
      <c r="G1" s="362"/>
      <c r="H1" s="362"/>
      <c r="I1" s="362"/>
      <c r="J1" s="362"/>
      <c r="K1" s="79"/>
      <c r="L1" s="79"/>
      <c r="M1" s="79"/>
      <c r="N1" s="79"/>
      <c r="O1" s="10"/>
      <c r="P1" s="10"/>
      <c r="Q1" s="10"/>
      <c r="R1" s="10"/>
      <c r="S1" s="10"/>
      <c r="T1" s="10"/>
    </row>
    <row r="2" spans="1:20" s="1" customFormat="1" ht="25.5">
      <c r="A2" s="363" t="s">
        <v>91</v>
      </c>
      <c r="B2" s="363"/>
      <c r="C2" s="363"/>
      <c r="D2" s="363"/>
      <c r="E2" s="363"/>
      <c r="F2" s="363"/>
      <c r="G2" s="363"/>
      <c r="H2" s="363"/>
      <c r="I2" s="363"/>
      <c r="J2" s="363"/>
      <c r="K2" s="80"/>
      <c r="L2" s="80"/>
      <c r="M2" s="80"/>
      <c r="N2" s="80"/>
      <c r="O2" s="10"/>
      <c r="P2" s="10"/>
      <c r="Q2" s="10"/>
      <c r="R2" s="10"/>
      <c r="S2" s="10"/>
      <c r="T2" s="10"/>
    </row>
    <row r="3" spans="1:20" s="1" customFormat="1" ht="17.25">
      <c r="A3" s="37" t="s">
        <v>313</v>
      </c>
      <c r="B3" s="10"/>
      <c r="C3" s="10"/>
      <c r="D3" s="10"/>
      <c r="E3" s="11"/>
      <c r="F3" s="11"/>
      <c r="G3" s="11"/>
      <c r="H3" s="11"/>
      <c r="I3" s="11"/>
      <c r="J3" s="11"/>
      <c r="K3" s="11"/>
      <c r="L3" s="11"/>
      <c r="M3" s="11"/>
      <c r="N3" s="11"/>
      <c r="O3" s="10"/>
      <c r="P3" s="10"/>
      <c r="Q3" s="10"/>
      <c r="R3" s="10"/>
    </row>
    <row r="4" spans="1:20" s="1" customFormat="1">
      <c r="A4" s="10" t="s">
        <v>236</v>
      </c>
      <c r="B4" s="10"/>
      <c r="C4" s="10"/>
      <c r="D4" s="10"/>
      <c r="F4" s="364" t="s">
        <v>228</v>
      </c>
      <c r="G4" s="365"/>
      <c r="H4" s="365"/>
      <c r="I4" s="366"/>
      <c r="O4" s="10"/>
      <c r="P4" s="10"/>
      <c r="Q4" s="10"/>
      <c r="R4" s="10"/>
    </row>
    <row r="5" spans="1:20" s="1" customFormat="1">
      <c r="A5" s="2" t="s">
        <v>14</v>
      </c>
      <c r="B5" s="2" t="s">
        <v>233</v>
      </c>
      <c r="C5" s="2" t="s">
        <v>55</v>
      </c>
      <c r="D5" s="2" t="s">
        <v>37</v>
      </c>
      <c r="F5" s="236"/>
      <c r="G5" s="237" t="s">
        <v>86</v>
      </c>
      <c r="H5" s="237" t="s">
        <v>88</v>
      </c>
      <c r="I5" s="238" t="s">
        <v>58</v>
      </c>
      <c r="O5" s="10"/>
      <c r="P5" s="10"/>
      <c r="Q5" s="10"/>
      <c r="R5" s="10"/>
      <c r="S5" s="10"/>
      <c r="T5" s="10"/>
    </row>
    <row r="6" spans="1:20" s="1" customFormat="1">
      <c r="A6" s="2">
        <v>1</v>
      </c>
      <c r="B6" s="3"/>
      <c r="C6" s="4"/>
      <c r="D6" s="6"/>
      <c r="F6" s="239" t="s">
        <v>239</v>
      </c>
      <c r="G6" s="240">
        <f>SUMPRODUCT(($C$6:$C$205="中１")*($D$6:$D$205="男"))</f>
        <v>0</v>
      </c>
      <c r="H6" s="240">
        <f>SUMPRODUCT(($C$6:$C$205="中１")*($D$6:$D$205="女"))</f>
        <v>0</v>
      </c>
      <c r="I6" s="241">
        <f>COUNTIF($C$6:$C$205,"中１")</f>
        <v>0</v>
      </c>
      <c r="O6" s="10"/>
      <c r="P6" s="10"/>
      <c r="Q6" s="10"/>
      <c r="R6" s="10"/>
      <c r="S6" s="10"/>
      <c r="T6" s="10"/>
    </row>
    <row r="7" spans="1:20" s="1" customFormat="1">
      <c r="A7" s="2">
        <v>2</v>
      </c>
      <c r="B7" s="3"/>
      <c r="C7" s="4"/>
      <c r="D7" s="6"/>
      <c r="F7" s="239" t="s">
        <v>240</v>
      </c>
      <c r="G7" s="240">
        <f>SUMPRODUCT(($C$6:$C$205="中２")*($D$6:$D$205="男"))</f>
        <v>0</v>
      </c>
      <c r="H7" s="240">
        <f>SUMPRODUCT(($C$6:$C$205="中２")*($D$6:$D$205="女"))</f>
        <v>0</v>
      </c>
      <c r="I7" s="241">
        <f>COUNTIF($C$6:$C$205,"中２")</f>
        <v>0</v>
      </c>
      <c r="O7" s="10"/>
      <c r="P7" s="10"/>
      <c r="Q7" s="10"/>
      <c r="R7" s="10"/>
      <c r="S7" s="10"/>
      <c r="T7" s="10"/>
    </row>
    <row r="8" spans="1:20" s="1" customFormat="1">
      <c r="A8" s="2">
        <v>3</v>
      </c>
      <c r="B8" s="3"/>
      <c r="C8" s="4"/>
      <c r="D8" s="6"/>
      <c r="F8" s="239" t="s">
        <v>198</v>
      </c>
      <c r="G8" s="240">
        <f>SUMPRODUCT(($C$6:$C$205="中３")*($D$6:$D$205="男"))</f>
        <v>0</v>
      </c>
      <c r="H8" s="240">
        <f>SUMPRODUCT(($C$6:$C$205="中３")*($D$6:$D$205="女"))</f>
        <v>0</v>
      </c>
      <c r="I8" s="241">
        <f>COUNTIF($C$6:$C$205,"中３")</f>
        <v>0</v>
      </c>
      <c r="O8" s="10"/>
      <c r="P8" s="10"/>
      <c r="Q8" s="10"/>
      <c r="R8" s="10"/>
      <c r="S8" s="10"/>
      <c r="T8" s="10"/>
    </row>
    <row r="9" spans="1:20" s="1" customFormat="1" ht="15" customHeight="1">
      <c r="A9" s="2">
        <v>4</v>
      </c>
      <c r="B9" s="3"/>
      <c r="C9" s="4"/>
      <c r="D9" s="6"/>
      <c r="F9" s="242" t="s">
        <v>158</v>
      </c>
      <c r="G9" s="240">
        <f>SUMPRODUCT(($C$6:$C$205="高１")*($D$6:$D$205="男"))</f>
        <v>0</v>
      </c>
      <c r="H9" s="240">
        <f>SUMPRODUCT(($C$6:$C$205="高１")*($D$6:$D$205="女"))</f>
        <v>0</v>
      </c>
      <c r="I9" s="241">
        <f>COUNTIF($C$6:$C$205,"高１")</f>
        <v>0</v>
      </c>
      <c r="O9" s="10"/>
      <c r="P9" s="10"/>
      <c r="Q9" s="10"/>
      <c r="R9" s="10"/>
      <c r="S9" s="10"/>
      <c r="T9" s="10"/>
    </row>
    <row r="10" spans="1:20" s="1" customFormat="1" ht="15" customHeight="1">
      <c r="A10" s="2">
        <v>5</v>
      </c>
      <c r="B10" s="3"/>
      <c r="C10" s="4"/>
      <c r="D10" s="6"/>
      <c r="F10" s="242" t="s">
        <v>52</v>
      </c>
      <c r="G10" s="240">
        <f>SUMPRODUCT(($C$6:$C$205="高２")*($D$6:$D$205="男"))</f>
        <v>0</v>
      </c>
      <c r="H10" s="240">
        <f>SUMPRODUCT(($C$6:$C$205="高２")*($D$6:$D$205="女"))</f>
        <v>0</v>
      </c>
      <c r="I10" s="241">
        <f>COUNTIF($C$6:$C$205,"高２")</f>
        <v>0</v>
      </c>
      <c r="O10" s="10"/>
      <c r="P10" s="10"/>
      <c r="Q10" s="10"/>
      <c r="R10" s="10"/>
      <c r="S10" s="10"/>
      <c r="T10" s="10"/>
    </row>
    <row r="11" spans="1:20" s="1" customFormat="1" ht="15" customHeight="1">
      <c r="A11" s="2">
        <v>6</v>
      </c>
      <c r="B11" s="3"/>
      <c r="C11" s="4"/>
      <c r="D11" s="6"/>
      <c r="F11" s="243" t="s">
        <v>230</v>
      </c>
      <c r="G11" s="244">
        <f>SUMPRODUCT(($C$6:$C$205="高３")*($D$6:$D$205="男"))</f>
        <v>0</v>
      </c>
      <c r="H11" s="244">
        <f>SUMPRODUCT(($C$6:$C$205="高３")*($D$6:$D$205="女"))</f>
        <v>0</v>
      </c>
      <c r="I11" s="245">
        <f>COUNTIF($C$6:$C$205,"高３")</f>
        <v>0</v>
      </c>
      <c r="O11" s="10"/>
      <c r="P11" s="10"/>
      <c r="Q11" s="10"/>
      <c r="R11" s="10"/>
      <c r="S11" s="10"/>
      <c r="T11" s="10"/>
    </row>
    <row r="12" spans="1:20" s="1" customFormat="1" ht="15" customHeight="1">
      <c r="A12" s="2">
        <v>7</v>
      </c>
      <c r="B12" s="3"/>
      <c r="C12" s="4"/>
      <c r="D12" s="6"/>
      <c r="F12" s="246" t="s">
        <v>58</v>
      </c>
      <c r="G12" s="247">
        <f>SUM(G6:G11)</f>
        <v>0</v>
      </c>
      <c r="H12" s="247">
        <f t="shared" ref="H12:I12" si="0">SUM(H6:H11)</f>
        <v>0</v>
      </c>
      <c r="I12" s="247">
        <f t="shared" si="0"/>
        <v>0</v>
      </c>
      <c r="O12" s="10"/>
      <c r="P12" s="10"/>
      <c r="Q12" s="10"/>
      <c r="R12" s="10"/>
      <c r="S12" s="10"/>
      <c r="T12" s="10"/>
    </row>
    <row r="13" spans="1:20" s="1" customFormat="1" ht="15" customHeight="1">
      <c r="A13" s="2">
        <v>8</v>
      </c>
      <c r="B13" s="3"/>
      <c r="C13" s="4"/>
      <c r="D13" s="6"/>
      <c r="O13" s="10"/>
      <c r="P13" s="10"/>
      <c r="Q13" s="10"/>
      <c r="R13" s="10"/>
      <c r="S13" s="10"/>
      <c r="T13" s="10"/>
    </row>
    <row r="14" spans="1:20" s="1" customFormat="1" ht="15" customHeight="1">
      <c r="A14" s="2">
        <v>9</v>
      </c>
      <c r="B14" s="3"/>
      <c r="C14" s="4"/>
      <c r="D14" s="6"/>
      <c r="E14" s="367" t="s">
        <v>345</v>
      </c>
      <c r="F14" s="368"/>
      <c r="G14" s="368"/>
      <c r="H14" s="368"/>
      <c r="I14" s="368"/>
      <c r="J14" s="368"/>
      <c r="K14" s="368"/>
      <c r="L14" s="368"/>
      <c r="M14" s="368"/>
      <c r="N14" s="368"/>
      <c r="O14" s="10"/>
      <c r="P14" s="10"/>
      <c r="Q14" s="10"/>
      <c r="R14" s="10"/>
      <c r="S14" s="10"/>
      <c r="T14" s="10"/>
    </row>
    <row r="15" spans="1:20" s="1" customFormat="1" ht="15" customHeight="1">
      <c r="A15" s="2">
        <v>10</v>
      </c>
      <c r="B15" s="3"/>
      <c r="C15" s="4"/>
      <c r="D15" s="6"/>
      <c r="E15" s="369"/>
      <c r="F15" s="368"/>
      <c r="G15" s="368"/>
      <c r="H15" s="368"/>
      <c r="I15" s="368"/>
      <c r="J15" s="368"/>
      <c r="K15" s="368"/>
      <c r="L15" s="368"/>
      <c r="M15" s="368"/>
      <c r="N15" s="368"/>
      <c r="O15" s="10"/>
      <c r="P15" s="10"/>
      <c r="Q15" s="10"/>
      <c r="R15" s="10"/>
      <c r="S15" s="10"/>
      <c r="T15" s="10"/>
    </row>
    <row r="16" spans="1:20" s="1" customFormat="1" ht="15" customHeight="1">
      <c r="A16" s="2">
        <v>11</v>
      </c>
      <c r="B16" s="3"/>
      <c r="C16" s="4"/>
      <c r="D16" s="6"/>
      <c r="E16" s="369"/>
      <c r="F16" s="368"/>
      <c r="G16" s="368"/>
      <c r="H16" s="368"/>
      <c r="I16" s="368"/>
      <c r="J16" s="368"/>
      <c r="K16" s="368"/>
      <c r="L16" s="368"/>
      <c r="M16" s="368"/>
      <c r="N16" s="368"/>
      <c r="O16" s="10"/>
      <c r="P16" s="10"/>
      <c r="Q16" s="10"/>
      <c r="R16" s="10"/>
      <c r="S16" s="10"/>
      <c r="T16" s="10"/>
    </row>
    <row r="17" spans="1:20" s="1" customFormat="1" ht="15" customHeight="1">
      <c r="A17" s="2">
        <v>12</v>
      </c>
      <c r="B17" s="3"/>
      <c r="C17" s="4"/>
      <c r="D17" s="6"/>
      <c r="E17" s="369"/>
      <c r="F17" s="368"/>
      <c r="G17" s="368"/>
      <c r="H17" s="368"/>
      <c r="I17" s="368"/>
      <c r="J17" s="368"/>
      <c r="K17" s="368"/>
      <c r="L17" s="368"/>
      <c r="M17" s="368"/>
      <c r="N17" s="368"/>
      <c r="O17" s="10"/>
      <c r="P17" s="10"/>
      <c r="Q17" s="10"/>
      <c r="R17" s="10"/>
      <c r="S17" s="10"/>
      <c r="T17" s="10"/>
    </row>
    <row r="18" spans="1:20" s="1" customFormat="1" ht="15" customHeight="1">
      <c r="A18" s="2">
        <v>13</v>
      </c>
      <c r="B18" s="3"/>
      <c r="C18" s="4"/>
      <c r="D18" s="6"/>
      <c r="E18" s="369"/>
      <c r="F18" s="368"/>
      <c r="G18" s="368"/>
      <c r="H18" s="368"/>
      <c r="I18" s="368"/>
      <c r="J18" s="368"/>
      <c r="K18" s="368"/>
      <c r="L18" s="368"/>
      <c r="M18" s="368"/>
      <c r="N18" s="368"/>
      <c r="O18" s="10"/>
      <c r="P18" s="10"/>
      <c r="Q18" s="10"/>
      <c r="R18" s="10"/>
      <c r="S18" s="10"/>
      <c r="T18" s="10"/>
    </row>
    <row r="19" spans="1:20" s="1" customFormat="1" ht="15" customHeight="1">
      <c r="A19" s="2">
        <v>14</v>
      </c>
      <c r="B19" s="3"/>
      <c r="C19" s="4"/>
      <c r="D19" s="6"/>
      <c r="E19" s="369"/>
      <c r="F19" s="368"/>
      <c r="G19" s="368"/>
      <c r="H19" s="368"/>
      <c r="I19" s="368"/>
      <c r="J19" s="368"/>
      <c r="K19" s="368"/>
      <c r="L19" s="368"/>
      <c r="M19" s="368"/>
      <c r="N19" s="368"/>
      <c r="O19" s="10"/>
      <c r="P19" s="10"/>
      <c r="Q19" s="10"/>
      <c r="R19" s="10"/>
      <c r="S19" s="10"/>
      <c r="T19" s="10"/>
    </row>
    <row r="20" spans="1:20" s="1" customFormat="1" ht="15" customHeight="1">
      <c r="A20" s="2">
        <v>15</v>
      </c>
      <c r="B20" s="3"/>
      <c r="C20" s="4"/>
      <c r="D20" s="6"/>
      <c r="E20" s="369"/>
      <c r="F20" s="368"/>
      <c r="G20" s="368"/>
      <c r="H20" s="368"/>
      <c r="I20" s="368"/>
      <c r="J20" s="368"/>
      <c r="K20" s="368"/>
      <c r="L20" s="368"/>
      <c r="M20" s="368"/>
      <c r="N20" s="368"/>
      <c r="O20" s="10"/>
      <c r="P20" s="10"/>
      <c r="Q20" s="10"/>
      <c r="R20" s="10"/>
      <c r="S20" s="10"/>
      <c r="T20" s="10"/>
    </row>
    <row r="21" spans="1:20" s="1" customFormat="1" ht="15" customHeight="1">
      <c r="A21" s="2">
        <v>16</v>
      </c>
      <c r="B21" s="3"/>
      <c r="C21" s="4"/>
      <c r="D21" s="6"/>
      <c r="E21" s="369"/>
      <c r="F21" s="368"/>
      <c r="G21" s="368"/>
      <c r="H21" s="368"/>
      <c r="I21" s="368"/>
      <c r="J21" s="368"/>
      <c r="K21" s="368"/>
      <c r="L21" s="368"/>
      <c r="M21" s="368"/>
      <c r="N21" s="368"/>
      <c r="O21" s="10"/>
      <c r="P21" s="10"/>
      <c r="Q21" s="10"/>
      <c r="R21" s="10"/>
      <c r="S21" s="10"/>
      <c r="T21" s="10"/>
    </row>
    <row r="22" spans="1:20" s="1" customFormat="1" ht="15" customHeight="1">
      <c r="A22" s="2">
        <v>17</v>
      </c>
      <c r="B22" s="3"/>
      <c r="C22" s="4"/>
      <c r="D22" s="6"/>
      <c r="E22" s="369"/>
      <c r="F22" s="368"/>
      <c r="G22" s="368"/>
      <c r="H22" s="368"/>
      <c r="I22" s="368"/>
      <c r="J22" s="368"/>
      <c r="K22" s="368"/>
      <c r="L22" s="368"/>
      <c r="M22" s="368"/>
      <c r="N22" s="368"/>
      <c r="O22" s="10"/>
      <c r="P22" s="10"/>
      <c r="Q22" s="10"/>
      <c r="R22" s="10"/>
      <c r="S22" s="10"/>
      <c r="T22" s="10"/>
    </row>
    <row r="23" spans="1:20" s="1" customFormat="1" ht="15" customHeight="1">
      <c r="A23" s="2">
        <v>18</v>
      </c>
      <c r="B23" s="3"/>
      <c r="C23" s="4"/>
      <c r="D23" s="6"/>
      <c r="E23" s="369"/>
      <c r="F23" s="368"/>
      <c r="G23" s="368"/>
      <c r="H23" s="368"/>
      <c r="I23" s="368"/>
      <c r="J23" s="368"/>
      <c r="K23" s="368"/>
      <c r="L23" s="368"/>
      <c r="M23" s="368"/>
      <c r="N23" s="368"/>
      <c r="O23" s="10"/>
      <c r="P23" s="10"/>
      <c r="Q23" s="10"/>
      <c r="R23" s="10"/>
      <c r="S23" s="10"/>
      <c r="T23" s="10"/>
    </row>
    <row r="24" spans="1:20" s="1" customFormat="1" ht="15" customHeight="1">
      <c r="A24" s="2">
        <v>19</v>
      </c>
      <c r="B24" s="3"/>
      <c r="C24" s="4"/>
      <c r="D24" s="6"/>
      <c r="E24" s="369"/>
      <c r="F24" s="368"/>
      <c r="G24" s="368"/>
      <c r="H24" s="368"/>
      <c r="I24" s="368"/>
      <c r="J24" s="368"/>
      <c r="K24" s="368"/>
      <c r="L24" s="368"/>
      <c r="M24" s="368"/>
      <c r="N24" s="368"/>
      <c r="O24" s="10"/>
      <c r="P24" s="10"/>
      <c r="Q24" s="10"/>
      <c r="R24" s="10"/>
      <c r="S24" s="10"/>
      <c r="T24" s="10"/>
    </row>
    <row r="25" spans="1:20" s="1" customFormat="1" ht="15" customHeight="1">
      <c r="A25" s="2">
        <v>20</v>
      </c>
      <c r="B25" s="3"/>
      <c r="C25" s="4"/>
      <c r="D25" s="6"/>
      <c r="E25" s="369"/>
      <c r="F25" s="368"/>
      <c r="G25" s="368"/>
      <c r="H25" s="368"/>
      <c r="I25" s="368"/>
      <c r="J25" s="368"/>
      <c r="K25" s="368"/>
      <c r="L25" s="368"/>
      <c r="M25" s="368"/>
      <c r="N25" s="368"/>
      <c r="O25" s="10"/>
      <c r="P25" s="10"/>
      <c r="Q25" s="10"/>
      <c r="R25" s="10"/>
      <c r="S25" s="10"/>
      <c r="T25" s="10"/>
    </row>
    <row r="26" spans="1:20" s="1" customFormat="1" ht="15" customHeight="1">
      <c r="A26" s="2">
        <v>21</v>
      </c>
      <c r="B26" s="3"/>
      <c r="C26" s="4"/>
      <c r="D26" s="6"/>
      <c r="E26" s="369"/>
      <c r="F26" s="368"/>
      <c r="G26" s="368"/>
      <c r="H26" s="368"/>
      <c r="I26" s="368"/>
      <c r="J26" s="368"/>
      <c r="K26" s="368"/>
      <c r="L26" s="368"/>
      <c r="M26" s="368"/>
      <c r="N26" s="368"/>
      <c r="O26" s="10"/>
      <c r="P26" s="10"/>
      <c r="Q26" s="10"/>
      <c r="R26" s="10"/>
      <c r="S26" s="10"/>
      <c r="T26" s="10"/>
    </row>
    <row r="27" spans="1:20" s="1" customFormat="1" ht="15" customHeight="1">
      <c r="A27" s="2">
        <v>22</v>
      </c>
      <c r="B27" s="3"/>
      <c r="C27" s="4"/>
      <c r="D27" s="6"/>
      <c r="E27" s="369"/>
      <c r="F27" s="368"/>
      <c r="G27" s="368"/>
      <c r="H27" s="368"/>
      <c r="I27" s="368"/>
      <c r="J27" s="368"/>
      <c r="K27" s="368"/>
      <c r="L27" s="368"/>
      <c r="M27" s="368"/>
      <c r="N27" s="368"/>
      <c r="O27" s="10"/>
      <c r="P27" s="10"/>
      <c r="Q27" s="10"/>
      <c r="R27" s="10"/>
      <c r="S27" s="10"/>
      <c r="T27" s="10"/>
    </row>
    <row r="28" spans="1:20" s="1" customFormat="1" ht="15" customHeight="1">
      <c r="A28" s="2">
        <v>23</v>
      </c>
      <c r="B28" s="3"/>
      <c r="C28" s="4"/>
      <c r="D28" s="6"/>
      <c r="E28" s="369"/>
      <c r="F28" s="368"/>
      <c r="G28" s="368"/>
      <c r="H28" s="368"/>
      <c r="I28" s="368"/>
      <c r="J28" s="368"/>
      <c r="K28" s="368"/>
      <c r="L28" s="368"/>
      <c r="M28" s="368"/>
      <c r="N28" s="368"/>
      <c r="O28" s="10"/>
      <c r="P28" s="10"/>
      <c r="Q28" s="10"/>
      <c r="R28" s="10"/>
      <c r="S28" s="10"/>
      <c r="T28" s="10"/>
    </row>
    <row r="29" spans="1:20" s="1" customFormat="1" ht="15" customHeight="1">
      <c r="A29" s="2">
        <v>24</v>
      </c>
      <c r="B29" s="3"/>
      <c r="C29" s="4"/>
      <c r="D29" s="6"/>
      <c r="E29" s="369"/>
      <c r="F29" s="368"/>
      <c r="G29" s="368"/>
      <c r="H29" s="368"/>
      <c r="I29" s="368"/>
      <c r="J29" s="368"/>
      <c r="K29" s="368"/>
      <c r="L29" s="368"/>
      <c r="M29" s="368"/>
      <c r="N29" s="368"/>
      <c r="O29" s="10"/>
      <c r="P29" s="10"/>
      <c r="Q29" s="10"/>
      <c r="R29" s="10"/>
      <c r="S29" s="10"/>
      <c r="T29" s="10"/>
    </row>
    <row r="30" spans="1:20" s="1" customFormat="1" ht="15" customHeight="1">
      <c r="A30" s="2">
        <v>25</v>
      </c>
      <c r="B30" s="3"/>
      <c r="C30" s="4"/>
      <c r="D30" s="6"/>
      <c r="E30" s="369"/>
      <c r="F30" s="368"/>
      <c r="G30" s="368"/>
      <c r="H30" s="368"/>
      <c r="I30" s="368"/>
      <c r="J30" s="368"/>
      <c r="K30" s="368"/>
      <c r="L30" s="368"/>
      <c r="M30" s="368"/>
      <c r="N30" s="368"/>
      <c r="O30" s="10"/>
      <c r="P30" s="10"/>
      <c r="Q30" s="10"/>
      <c r="R30" s="10"/>
      <c r="S30" s="10"/>
      <c r="T30" s="10"/>
    </row>
    <row r="31" spans="1:20" s="1" customFormat="1" ht="15" customHeight="1">
      <c r="A31" s="2">
        <v>26</v>
      </c>
      <c r="B31" s="3"/>
      <c r="C31" s="4"/>
      <c r="D31" s="6"/>
      <c r="E31" s="369"/>
      <c r="F31" s="368"/>
      <c r="G31" s="368"/>
      <c r="H31" s="368"/>
      <c r="I31" s="368"/>
      <c r="J31" s="368"/>
      <c r="K31" s="368"/>
      <c r="L31" s="368"/>
      <c r="M31" s="368"/>
      <c r="N31" s="368"/>
      <c r="O31" s="10"/>
      <c r="P31" s="10"/>
      <c r="Q31" s="10"/>
      <c r="R31" s="10"/>
      <c r="S31" s="10"/>
      <c r="T31" s="10"/>
    </row>
    <row r="32" spans="1:20" s="1" customFormat="1" ht="15" customHeight="1">
      <c r="A32" s="2">
        <v>27</v>
      </c>
      <c r="B32" s="3"/>
      <c r="C32" s="4"/>
      <c r="D32" s="6"/>
      <c r="E32" s="370"/>
      <c r="F32" s="371"/>
      <c r="G32" s="371"/>
      <c r="H32" s="371"/>
      <c r="I32" s="371"/>
      <c r="J32" s="371"/>
      <c r="K32" s="371"/>
      <c r="L32" s="371"/>
      <c r="M32" s="371"/>
      <c r="N32" s="371"/>
      <c r="O32" s="10"/>
      <c r="P32" s="10"/>
      <c r="Q32" s="10"/>
      <c r="R32" s="10"/>
      <c r="S32" s="10"/>
      <c r="T32" s="10"/>
    </row>
    <row r="33" spans="1:20" s="1" customFormat="1" ht="15" customHeight="1">
      <c r="A33" s="2">
        <v>28</v>
      </c>
      <c r="B33" s="3"/>
      <c r="C33" s="4"/>
      <c r="D33" s="6"/>
      <c r="E33" s="370"/>
      <c r="F33" s="371"/>
      <c r="G33" s="371"/>
      <c r="H33" s="371"/>
      <c r="I33" s="371"/>
      <c r="J33" s="371"/>
      <c r="K33" s="371"/>
      <c r="L33" s="371"/>
      <c r="M33" s="371"/>
      <c r="N33" s="371"/>
      <c r="O33" s="10"/>
      <c r="P33" s="10"/>
      <c r="Q33" s="10"/>
      <c r="R33" s="10"/>
      <c r="S33" s="10"/>
      <c r="T33" s="10"/>
    </row>
    <row r="34" spans="1:20" s="1" customFormat="1" ht="15" customHeight="1">
      <c r="A34" s="2">
        <v>29</v>
      </c>
      <c r="B34" s="3"/>
      <c r="C34" s="4"/>
      <c r="D34" s="6"/>
      <c r="E34" s="370"/>
      <c r="F34" s="371"/>
      <c r="G34" s="371"/>
      <c r="H34" s="371"/>
      <c r="I34" s="371"/>
      <c r="J34" s="371"/>
      <c r="K34" s="371"/>
      <c r="L34" s="371"/>
      <c r="M34" s="371"/>
      <c r="N34" s="371"/>
      <c r="O34" s="10"/>
      <c r="P34" s="10"/>
      <c r="Q34" s="10"/>
      <c r="R34" s="10"/>
      <c r="S34" s="10"/>
      <c r="T34" s="10"/>
    </row>
    <row r="35" spans="1:20" s="1" customFormat="1" ht="15" customHeight="1">
      <c r="A35" s="2">
        <v>30</v>
      </c>
      <c r="B35" s="3"/>
      <c r="C35" s="4"/>
      <c r="D35" s="6"/>
      <c r="E35" s="370"/>
      <c r="F35" s="371"/>
      <c r="G35" s="371"/>
      <c r="H35" s="371"/>
      <c r="I35" s="371"/>
      <c r="J35" s="371"/>
      <c r="K35" s="371"/>
      <c r="L35" s="371"/>
      <c r="M35" s="371"/>
      <c r="N35" s="371"/>
      <c r="O35" s="10"/>
      <c r="P35" s="10"/>
      <c r="Q35" s="10"/>
      <c r="R35" s="10"/>
      <c r="S35" s="10"/>
      <c r="T35" s="10"/>
    </row>
    <row r="36" spans="1:20" s="1" customFormat="1" ht="15" customHeight="1">
      <c r="A36" s="2">
        <v>31</v>
      </c>
      <c r="B36" s="3"/>
      <c r="C36" s="4"/>
      <c r="D36" s="6"/>
      <c r="E36" s="370"/>
      <c r="F36" s="371"/>
      <c r="G36" s="371"/>
      <c r="H36" s="371"/>
      <c r="I36" s="371"/>
      <c r="J36" s="371"/>
      <c r="K36" s="371"/>
      <c r="L36" s="371"/>
      <c r="M36" s="371"/>
      <c r="N36" s="371"/>
      <c r="O36" s="10"/>
      <c r="P36" s="10"/>
      <c r="Q36" s="10"/>
      <c r="R36" s="10"/>
      <c r="S36" s="10"/>
      <c r="T36" s="10"/>
    </row>
    <row r="37" spans="1:20" s="1" customFormat="1" ht="15" customHeight="1">
      <c r="A37" s="2">
        <v>32</v>
      </c>
      <c r="B37" s="3"/>
      <c r="C37" s="4"/>
      <c r="D37" s="6"/>
      <c r="E37" s="370"/>
      <c r="F37" s="371"/>
      <c r="G37" s="371"/>
      <c r="H37" s="371"/>
      <c r="I37" s="371"/>
      <c r="J37" s="371"/>
      <c r="K37" s="371"/>
      <c r="L37" s="371"/>
      <c r="M37" s="371"/>
      <c r="N37" s="371"/>
      <c r="O37" s="10"/>
      <c r="P37" s="10"/>
      <c r="Q37" s="10"/>
      <c r="R37" s="10"/>
      <c r="S37" s="10"/>
      <c r="T37" s="10"/>
    </row>
    <row r="38" spans="1:20" s="1" customFormat="1" ht="15" customHeight="1">
      <c r="A38" s="2">
        <v>33</v>
      </c>
      <c r="B38" s="3"/>
      <c r="C38" s="4"/>
      <c r="D38" s="6"/>
      <c r="E38" s="370"/>
      <c r="F38" s="371"/>
      <c r="G38" s="371"/>
      <c r="H38" s="371"/>
      <c r="I38" s="371"/>
      <c r="J38" s="371"/>
      <c r="K38" s="371"/>
      <c r="L38" s="371"/>
      <c r="M38" s="371"/>
      <c r="N38" s="371"/>
      <c r="O38" s="10"/>
      <c r="P38" s="10"/>
      <c r="Q38" s="10"/>
      <c r="R38" s="10"/>
      <c r="S38" s="10"/>
      <c r="T38" s="10"/>
    </row>
    <row r="39" spans="1:20" s="1" customFormat="1" ht="15" customHeight="1">
      <c r="A39" s="2">
        <v>34</v>
      </c>
      <c r="B39" s="3"/>
      <c r="C39" s="4"/>
      <c r="D39" s="6"/>
      <c r="E39" s="370"/>
      <c r="F39" s="371"/>
      <c r="G39" s="371"/>
      <c r="H39" s="371"/>
      <c r="I39" s="371"/>
      <c r="J39" s="371"/>
      <c r="K39" s="371"/>
      <c r="L39" s="371"/>
      <c r="M39" s="371"/>
      <c r="N39" s="371"/>
      <c r="O39" s="10"/>
      <c r="P39" s="10"/>
      <c r="Q39" s="10"/>
      <c r="R39" s="10"/>
      <c r="S39" s="10"/>
      <c r="T39" s="10"/>
    </row>
    <row r="40" spans="1:20" s="1" customFormat="1" ht="15" customHeight="1">
      <c r="A40" s="2">
        <v>35</v>
      </c>
      <c r="B40" s="3"/>
      <c r="C40" s="4"/>
      <c r="D40" s="6"/>
      <c r="E40" s="370"/>
      <c r="F40" s="371"/>
      <c r="G40" s="371"/>
      <c r="H40" s="371"/>
      <c r="I40" s="371"/>
      <c r="J40" s="371"/>
      <c r="K40" s="371"/>
      <c r="L40" s="371"/>
      <c r="M40" s="371"/>
      <c r="N40" s="371"/>
      <c r="O40" s="10"/>
      <c r="P40" s="10"/>
      <c r="Q40" s="10"/>
      <c r="R40" s="10"/>
      <c r="S40" s="10"/>
      <c r="T40" s="10"/>
    </row>
    <row r="41" spans="1:20" s="1" customFormat="1" ht="15" customHeight="1">
      <c r="A41" s="2">
        <v>36</v>
      </c>
      <c r="B41" s="3"/>
      <c r="C41" s="4"/>
      <c r="D41" s="6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</row>
    <row r="42" spans="1:20" s="1" customFormat="1" ht="15" customHeight="1">
      <c r="A42" s="2">
        <v>37</v>
      </c>
      <c r="B42" s="3"/>
      <c r="C42" s="4"/>
      <c r="D42" s="6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</row>
    <row r="43" spans="1:20" s="1" customFormat="1" ht="15" customHeight="1">
      <c r="A43" s="2">
        <v>38</v>
      </c>
      <c r="B43" s="3"/>
      <c r="C43" s="4"/>
      <c r="D43" s="6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</row>
    <row r="44" spans="1:20" s="1" customFormat="1" ht="15" customHeight="1">
      <c r="A44" s="2">
        <v>39</v>
      </c>
      <c r="B44" s="3"/>
      <c r="C44" s="4"/>
      <c r="D44" s="6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</row>
    <row r="45" spans="1:20" s="1" customFormat="1" ht="15" customHeight="1">
      <c r="A45" s="2">
        <v>40</v>
      </c>
      <c r="B45" s="3"/>
      <c r="C45" s="4"/>
      <c r="D45" s="6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</row>
    <row r="46" spans="1:20" s="1" customFormat="1" ht="15" customHeight="1">
      <c r="A46" s="2">
        <v>41</v>
      </c>
      <c r="B46" s="3"/>
      <c r="C46" s="4"/>
      <c r="D46" s="6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:20" s="1" customFormat="1" ht="15" customHeight="1">
      <c r="A47" s="2">
        <v>42</v>
      </c>
      <c r="B47" s="3"/>
      <c r="C47" s="4"/>
      <c r="D47" s="6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:20" s="1" customFormat="1" ht="15" customHeight="1">
      <c r="A48" s="2">
        <v>43</v>
      </c>
      <c r="B48" s="3"/>
      <c r="C48" s="4"/>
      <c r="D48" s="6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:20" s="1" customFormat="1" ht="15" customHeight="1">
      <c r="A49" s="2">
        <v>44</v>
      </c>
      <c r="B49" s="3"/>
      <c r="C49" s="4"/>
      <c r="D49" s="6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1:20" s="1" customFormat="1" ht="15" customHeight="1">
      <c r="A50" s="2">
        <v>45</v>
      </c>
      <c r="B50" s="3"/>
      <c r="C50" s="4"/>
      <c r="D50" s="6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</row>
    <row r="51" spans="1:20" s="1" customFormat="1" ht="15" customHeight="1">
      <c r="A51" s="2">
        <v>46</v>
      </c>
      <c r="B51" s="3"/>
      <c r="C51" s="4"/>
      <c r="D51" s="6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</row>
    <row r="52" spans="1:20" s="1" customFormat="1" ht="15" customHeight="1">
      <c r="A52" s="2">
        <v>47</v>
      </c>
      <c r="B52" s="3"/>
      <c r="C52" s="4"/>
      <c r="D52" s="6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</row>
    <row r="53" spans="1:20" s="1" customFormat="1" ht="15" customHeight="1">
      <c r="A53" s="2">
        <v>48</v>
      </c>
      <c r="B53" s="3"/>
      <c r="C53" s="4"/>
      <c r="D53" s="6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1:20" s="1" customFormat="1" ht="15" customHeight="1">
      <c r="A54" s="2">
        <v>49</v>
      </c>
      <c r="B54" s="3"/>
      <c r="C54" s="4"/>
      <c r="D54" s="6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</row>
    <row r="55" spans="1:20" s="1" customFormat="1" ht="15" customHeight="1">
      <c r="A55" s="2">
        <v>50</v>
      </c>
      <c r="B55" s="3"/>
      <c r="C55" s="4"/>
      <c r="D55" s="6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</row>
    <row r="56" spans="1:20" s="1" customFormat="1" ht="15" customHeight="1">
      <c r="A56" s="2">
        <v>51</v>
      </c>
      <c r="B56" s="3"/>
      <c r="C56" s="4"/>
      <c r="D56" s="6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</row>
    <row r="57" spans="1:20" s="1" customFormat="1" ht="15" customHeight="1">
      <c r="A57" s="2">
        <v>52</v>
      </c>
      <c r="B57" s="3"/>
      <c r="C57" s="4"/>
      <c r="D57" s="6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</row>
    <row r="58" spans="1:20" s="1" customFormat="1" ht="15" customHeight="1">
      <c r="A58" s="2">
        <v>53</v>
      </c>
      <c r="B58" s="3"/>
      <c r="C58" s="4"/>
      <c r="D58" s="6"/>
      <c r="E58"/>
      <c r="F58"/>
      <c r="G58"/>
      <c r="H58"/>
      <c r="I58"/>
      <c r="J58"/>
      <c r="K58"/>
      <c r="L58"/>
      <c r="M58"/>
      <c r="N58"/>
      <c r="O58" s="10"/>
      <c r="P58" s="10"/>
      <c r="Q58" s="10"/>
      <c r="R58" s="10"/>
      <c r="S58" s="10"/>
      <c r="T58" s="10"/>
    </row>
    <row r="59" spans="1:20" s="1" customFormat="1" ht="15" customHeight="1">
      <c r="A59" s="2">
        <v>54</v>
      </c>
      <c r="B59" s="3"/>
      <c r="C59" s="4"/>
      <c r="D59" s="6"/>
      <c r="E59"/>
      <c r="F59"/>
      <c r="G59"/>
      <c r="H59"/>
      <c r="I59"/>
      <c r="J59"/>
      <c r="K59"/>
      <c r="L59"/>
      <c r="M59"/>
      <c r="N59"/>
      <c r="O59" s="10"/>
      <c r="P59" s="10"/>
      <c r="Q59" s="10"/>
      <c r="R59" s="10"/>
      <c r="S59" s="10"/>
      <c r="T59" s="10"/>
    </row>
    <row r="60" spans="1:20" s="1" customFormat="1" ht="15" customHeight="1">
      <c r="A60" s="2">
        <v>55</v>
      </c>
      <c r="B60" s="3"/>
      <c r="C60" s="4"/>
      <c r="D60" s="6"/>
      <c r="E60"/>
      <c r="F60"/>
      <c r="G60"/>
      <c r="H60"/>
      <c r="I60"/>
      <c r="J60"/>
      <c r="K60"/>
      <c r="L60"/>
      <c r="M60"/>
      <c r="N60"/>
      <c r="O60" s="10"/>
      <c r="P60" s="10"/>
      <c r="Q60" s="10"/>
      <c r="R60" s="10"/>
      <c r="S60" s="10"/>
      <c r="T60" s="10"/>
    </row>
    <row r="61" spans="1:20" s="1" customFormat="1" ht="15" customHeight="1">
      <c r="A61" s="2">
        <v>56</v>
      </c>
      <c r="B61" s="3"/>
      <c r="C61" s="4"/>
      <c r="D61" s="6"/>
      <c r="E61"/>
      <c r="F61"/>
      <c r="G61"/>
      <c r="H61"/>
      <c r="I61"/>
      <c r="J61"/>
      <c r="K61"/>
      <c r="L61"/>
      <c r="M61"/>
      <c r="N61"/>
      <c r="O61" s="10"/>
      <c r="P61" s="10"/>
      <c r="Q61" s="10"/>
      <c r="R61" s="10"/>
      <c r="S61" s="10"/>
      <c r="T61" s="10"/>
    </row>
    <row r="62" spans="1:20" s="1" customFormat="1" ht="15" customHeight="1">
      <c r="A62" s="2">
        <v>57</v>
      </c>
      <c r="B62" s="3"/>
      <c r="C62" s="4"/>
      <c r="D62" s="6"/>
      <c r="E62"/>
      <c r="F62"/>
      <c r="G62"/>
      <c r="H62"/>
      <c r="I62"/>
      <c r="J62"/>
      <c r="K62"/>
      <c r="L62"/>
      <c r="M62"/>
      <c r="N62"/>
      <c r="O62" s="10"/>
      <c r="P62" s="10"/>
      <c r="Q62" s="10"/>
      <c r="R62" s="10"/>
      <c r="S62" s="10"/>
      <c r="T62" s="10"/>
    </row>
    <row r="63" spans="1:20" s="1" customFormat="1" ht="15" customHeight="1">
      <c r="A63" s="2">
        <v>58</v>
      </c>
      <c r="B63" s="3"/>
      <c r="C63" s="4"/>
      <c r="D63" s="6"/>
      <c r="E63"/>
      <c r="F63"/>
      <c r="G63"/>
      <c r="H63"/>
      <c r="I63"/>
      <c r="J63"/>
      <c r="K63"/>
      <c r="L63"/>
      <c r="M63"/>
      <c r="N63"/>
      <c r="O63" s="10"/>
      <c r="P63" s="10"/>
      <c r="Q63" s="10"/>
      <c r="R63" s="10"/>
      <c r="S63" s="10"/>
      <c r="T63" s="10"/>
    </row>
    <row r="64" spans="1:20" s="1" customFormat="1" ht="15" customHeight="1">
      <c r="A64" s="2">
        <v>59</v>
      </c>
      <c r="B64" s="3"/>
      <c r="C64" s="4"/>
      <c r="D64" s="6"/>
      <c r="E64"/>
      <c r="F64"/>
      <c r="G64"/>
      <c r="H64"/>
      <c r="I64"/>
      <c r="J64"/>
      <c r="K64"/>
      <c r="L64"/>
      <c r="M64"/>
      <c r="N64"/>
      <c r="O64" s="10"/>
      <c r="P64" s="10"/>
      <c r="Q64" s="10"/>
      <c r="R64" s="10"/>
      <c r="S64" s="10"/>
      <c r="T64" s="10"/>
    </row>
    <row r="65" spans="1:20" s="1" customFormat="1" ht="15" customHeight="1">
      <c r="A65" s="2">
        <v>60</v>
      </c>
      <c r="B65" s="3"/>
      <c r="C65" s="4"/>
      <c r="D65" s="6"/>
      <c r="E65"/>
      <c r="F65"/>
      <c r="G65"/>
      <c r="H65"/>
      <c r="I65"/>
      <c r="J65"/>
      <c r="K65"/>
      <c r="L65"/>
      <c r="M65"/>
      <c r="N65"/>
      <c r="O65" s="10"/>
      <c r="P65" s="10"/>
      <c r="Q65" s="10"/>
      <c r="R65" s="10"/>
      <c r="S65" s="10"/>
      <c r="T65" s="10"/>
    </row>
    <row r="66" spans="1:20" s="1" customFormat="1" ht="15" customHeight="1">
      <c r="A66" s="2">
        <v>61</v>
      </c>
      <c r="B66" s="3"/>
      <c r="C66" s="4"/>
      <c r="D66" s="6"/>
      <c r="E66"/>
      <c r="F66"/>
      <c r="G66"/>
      <c r="H66"/>
      <c r="I66"/>
      <c r="J66"/>
      <c r="K66"/>
      <c r="L66"/>
      <c r="M66"/>
      <c r="N66"/>
      <c r="O66" s="10"/>
      <c r="P66" s="10"/>
      <c r="Q66" s="10"/>
      <c r="R66" s="10"/>
      <c r="S66" s="10"/>
      <c r="T66" s="10"/>
    </row>
    <row r="67" spans="1:20" s="1" customFormat="1" ht="15" customHeight="1">
      <c r="A67" s="2">
        <v>62</v>
      </c>
      <c r="B67" s="3"/>
      <c r="C67" s="4"/>
      <c r="D67" s="6"/>
      <c r="E67"/>
      <c r="F67"/>
      <c r="G67"/>
      <c r="H67"/>
      <c r="I67"/>
      <c r="J67"/>
      <c r="K67"/>
      <c r="L67"/>
      <c r="M67"/>
      <c r="N67"/>
      <c r="O67" s="10"/>
      <c r="P67" s="10"/>
      <c r="Q67" s="10"/>
      <c r="R67" s="10"/>
      <c r="S67" s="10"/>
      <c r="T67" s="10"/>
    </row>
    <row r="68" spans="1:20" s="1" customFormat="1" ht="15" customHeight="1">
      <c r="A68" s="2">
        <v>63</v>
      </c>
      <c r="B68" s="3"/>
      <c r="C68" s="4"/>
      <c r="D68" s="6"/>
      <c r="E68"/>
      <c r="F68"/>
      <c r="G68"/>
      <c r="H68"/>
      <c r="I68"/>
      <c r="J68"/>
      <c r="K68"/>
      <c r="L68"/>
      <c r="M68"/>
      <c r="N68"/>
      <c r="O68" s="10"/>
      <c r="P68" s="10"/>
      <c r="Q68" s="10"/>
      <c r="R68" s="10"/>
      <c r="S68" s="10"/>
      <c r="T68" s="10"/>
    </row>
    <row r="69" spans="1:20" s="1" customFormat="1" ht="15" customHeight="1">
      <c r="A69" s="2">
        <v>64</v>
      </c>
      <c r="B69" s="3"/>
      <c r="C69" s="4"/>
      <c r="D69" s="6"/>
      <c r="E69"/>
      <c r="F69"/>
      <c r="G69"/>
      <c r="H69"/>
      <c r="I69"/>
      <c r="J69"/>
      <c r="K69"/>
      <c r="L69"/>
      <c r="M69"/>
      <c r="N69"/>
      <c r="O69" s="10"/>
      <c r="P69" s="10"/>
      <c r="Q69" s="10"/>
      <c r="R69" s="10"/>
      <c r="S69" s="10"/>
      <c r="T69" s="10"/>
    </row>
    <row r="70" spans="1:20" s="1" customFormat="1" ht="15" customHeight="1">
      <c r="A70" s="2">
        <v>65</v>
      </c>
      <c r="B70" s="3"/>
      <c r="C70" s="4"/>
      <c r="D70" s="6"/>
      <c r="E70"/>
      <c r="F70"/>
      <c r="G70"/>
      <c r="H70"/>
      <c r="I70"/>
      <c r="J70"/>
      <c r="K70"/>
      <c r="L70"/>
      <c r="M70"/>
      <c r="N70"/>
      <c r="O70" s="10"/>
      <c r="P70" s="10"/>
      <c r="Q70" s="10"/>
      <c r="R70" s="10"/>
      <c r="S70" s="10"/>
      <c r="T70" s="10"/>
    </row>
    <row r="71" spans="1:20" s="1" customFormat="1" ht="15" customHeight="1">
      <c r="A71" s="2">
        <v>66</v>
      </c>
      <c r="B71" s="3"/>
      <c r="C71" s="4"/>
      <c r="D71" s="6"/>
      <c r="E71"/>
      <c r="F71"/>
      <c r="G71"/>
      <c r="H71"/>
      <c r="I71"/>
      <c r="J71"/>
      <c r="K71"/>
      <c r="L71"/>
      <c r="M71"/>
      <c r="N71"/>
      <c r="O71" s="10"/>
      <c r="P71" s="10"/>
      <c r="Q71" s="10"/>
      <c r="R71" s="10"/>
      <c r="S71" s="10"/>
      <c r="T71" s="10"/>
    </row>
    <row r="72" spans="1:20" s="1" customFormat="1" ht="15" customHeight="1">
      <c r="A72" s="2">
        <v>67</v>
      </c>
      <c r="B72" s="3"/>
      <c r="C72" s="4"/>
      <c r="D72" s="6"/>
      <c r="E72"/>
      <c r="F72"/>
      <c r="G72"/>
      <c r="H72"/>
      <c r="I72"/>
      <c r="J72"/>
      <c r="K72"/>
      <c r="L72"/>
      <c r="M72"/>
      <c r="N72"/>
      <c r="O72" s="10"/>
      <c r="P72" s="10"/>
      <c r="Q72" s="10"/>
      <c r="R72" s="10"/>
      <c r="S72" s="10"/>
      <c r="T72" s="10"/>
    </row>
    <row r="73" spans="1:20" s="1" customFormat="1" ht="15" customHeight="1">
      <c r="A73" s="2">
        <v>68</v>
      </c>
      <c r="B73" s="3"/>
      <c r="C73" s="4"/>
      <c r="D73" s="6"/>
      <c r="E73"/>
      <c r="F73"/>
      <c r="G73"/>
      <c r="H73"/>
      <c r="I73"/>
      <c r="J73"/>
      <c r="K73"/>
      <c r="L73"/>
      <c r="M73"/>
      <c r="N73"/>
      <c r="O73" s="10"/>
      <c r="P73" s="10"/>
      <c r="Q73" s="10"/>
      <c r="R73" s="10"/>
      <c r="S73" s="10"/>
      <c r="T73" s="10"/>
    </row>
    <row r="74" spans="1:20" s="1" customFormat="1" ht="15" customHeight="1">
      <c r="A74" s="2">
        <v>69</v>
      </c>
      <c r="B74" s="3"/>
      <c r="C74" s="4"/>
      <c r="D74" s="6"/>
      <c r="E74"/>
      <c r="F74"/>
      <c r="G74"/>
      <c r="H74"/>
      <c r="I74"/>
      <c r="J74"/>
      <c r="K74"/>
      <c r="L74"/>
      <c r="M74"/>
      <c r="N74"/>
      <c r="O74" s="10"/>
      <c r="P74" s="10"/>
      <c r="Q74" s="10"/>
      <c r="R74" s="10"/>
      <c r="S74" s="10"/>
      <c r="T74" s="10"/>
    </row>
    <row r="75" spans="1:20" s="1" customFormat="1" ht="15" customHeight="1">
      <c r="A75" s="2">
        <v>70</v>
      </c>
      <c r="B75" s="3"/>
      <c r="C75" s="4"/>
      <c r="D75" s="6"/>
      <c r="E75"/>
      <c r="F75"/>
      <c r="G75"/>
      <c r="H75"/>
      <c r="I75"/>
      <c r="J75"/>
      <c r="K75"/>
      <c r="L75"/>
      <c r="M75"/>
      <c r="N75"/>
      <c r="O75" s="10"/>
      <c r="P75" s="10"/>
      <c r="Q75" s="10"/>
      <c r="R75" s="10"/>
      <c r="S75" s="10"/>
      <c r="T75" s="10"/>
    </row>
    <row r="76" spans="1:20" s="1" customFormat="1" ht="15" customHeight="1">
      <c r="A76" s="2">
        <v>71</v>
      </c>
      <c r="B76" s="3"/>
      <c r="C76" s="4"/>
      <c r="D76" s="6"/>
      <c r="E76"/>
      <c r="F76"/>
      <c r="G76"/>
      <c r="H76"/>
      <c r="I76"/>
      <c r="J76"/>
      <c r="K76"/>
      <c r="L76"/>
      <c r="M76"/>
      <c r="N76"/>
      <c r="O76" s="10"/>
      <c r="P76" s="10"/>
      <c r="Q76" s="10"/>
      <c r="R76" s="10"/>
      <c r="S76" s="10"/>
      <c r="T76" s="10"/>
    </row>
    <row r="77" spans="1:20" s="1" customFormat="1" ht="15" customHeight="1">
      <c r="A77" s="2">
        <v>72</v>
      </c>
      <c r="B77" s="3"/>
      <c r="C77" s="4"/>
      <c r="D77" s="6"/>
      <c r="E77"/>
      <c r="F77"/>
      <c r="G77"/>
      <c r="H77"/>
      <c r="I77"/>
      <c r="J77"/>
      <c r="K77"/>
      <c r="L77"/>
      <c r="M77"/>
      <c r="N77"/>
      <c r="O77" s="10"/>
      <c r="P77" s="10"/>
      <c r="Q77" s="10"/>
      <c r="R77" s="10"/>
      <c r="S77" s="10"/>
      <c r="T77" s="10"/>
    </row>
    <row r="78" spans="1:20" s="1" customFormat="1" ht="15" customHeight="1">
      <c r="A78" s="2">
        <v>73</v>
      </c>
      <c r="B78" s="3"/>
      <c r="C78" s="4"/>
      <c r="D78" s="6"/>
      <c r="E78"/>
      <c r="F78"/>
      <c r="G78"/>
      <c r="H78"/>
      <c r="I78"/>
      <c r="J78"/>
      <c r="K78"/>
      <c r="L78"/>
      <c r="M78"/>
      <c r="N78"/>
      <c r="O78" s="10"/>
      <c r="P78" s="10"/>
      <c r="Q78" s="10"/>
      <c r="R78" s="10"/>
      <c r="S78" s="10"/>
      <c r="T78" s="10"/>
    </row>
    <row r="79" spans="1:20" ht="15" customHeight="1">
      <c r="A79" s="2">
        <v>74</v>
      </c>
      <c r="B79" s="3"/>
      <c r="C79" s="4"/>
      <c r="D79" s="6"/>
    </row>
    <row r="80" spans="1:20" ht="15" customHeight="1">
      <c r="A80" s="2">
        <v>75</v>
      </c>
      <c r="B80" s="3"/>
      <c r="C80" s="4"/>
      <c r="D80" s="6"/>
    </row>
    <row r="81" spans="1:4" ht="15" customHeight="1">
      <c r="A81" s="2">
        <v>76</v>
      </c>
      <c r="B81" s="3"/>
      <c r="C81" s="4"/>
      <c r="D81" s="6"/>
    </row>
    <row r="82" spans="1:4" ht="15" customHeight="1">
      <c r="A82" s="2">
        <v>77</v>
      </c>
      <c r="B82" s="3"/>
      <c r="C82" s="4"/>
      <c r="D82" s="6"/>
    </row>
    <row r="83" spans="1:4" ht="15" customHeight="1">
      <c r="A83" s="2">
        <v>78</v>
      </c>
      <c r="B83" s="3"/>
      <c r="C83" s="4"/>
      <c r="D83" s="6"/>
    </row>
    <row r="84" spans="1:4" ht="15" customHeight="1">
      <c r="A84" s="2">
        <v>79</v>
      </c>
      <c r="B84" s="3"/>
      <c r="C84" s="4"/>
      <c r="D84" s="6"/>
    </row>
    <row r="85" spans="1:4" ht="15" customHeight="1">
      <c r="A85" s="2">
        <v>80</v>
      </c>
      <c r="B85" s="3"/>
      <c r="C85" s="4"/>
      <c r="D85" s="6"/>
    </row>
    <row r="86" spans="1:4" ht="15" customHeight="1">
      <c r="A86" s="2">
        <v>81</v>
      </c>
      <c r="B86" s="3"/>
      <c r="C86" s="4"/>
      <c r="D86" s="6"/>
    </row>
    <row r="87" spans="1:4" ht="15" customHeight="1">
      <c r="A87" s="2">
        <v>82</v>
      </c>
      <c r="B87" s="3"/>
      <c r="C87" s="4"/>
      <c r="D87" s="6"/>
    </row>
    <row r="88" spans="1:4" ht="15" customHeight="1">
      <c r="A88" s="2">
        <v>83</v>
      </c>
      <c r="B88" s="3"/>
      <c r="C88" s="4"/>
      <c r="D88" s="6"/>
    </row>
    <row r="89" spans="1:4" ht="15" customHeight="1">
      <c r="A89" s="2">
        <v>84</v>
      </c>
      <c r="B89" s="3"/>
      <c r="C89" s="4"/>
      <c r="D89" s="6"/>
    </row>
    <row r="90" spans="1:4" ht="15" customHeight="1">
      <c r="A90" s="2">
        <v>85</v>
      </c>
      <c r="B90" s="3"/>
      <c r="C90" s="4"/>
      <c r="D90" s="6"/>
    </row>
    <row r="91" spans="1:4" ht="15" customHeight="1">
      <c r="A91" s="2">
        <v>86</v>
      </c>
      <c r="B91" s="3"/>
      <c r="C91" s="4"/>
      <c r="D91" s="6"/>
    </row>
    <row r="92" spans="1:4" ht="15" customHeight="1">
      <c r="A92" s="2">
        <v>87</v>
      </c>
      <c r="B92" s="3"/>
      <c r="C92" s="4"/>
      <c r="D92" s="6"/>
    </row>
    <row r="93" spans="1:4" ht="15" customHeight="1">
      <c r="A93" s="2">
        <v>88</v>
      </c>
      <c r="B93" s="3"/>
      <c r="C93" s="4"/>
      <c r="D93" s="6"/>
    </row>
    <row r="94" spans="1:4" ht="15" customHeight="1">
      <c r="A94" s="2">
        <v>89</v>
      </c>
      <c r="B94" s="3"/>
      <c r="C94" s="4"/>
      <c r="D94" s="6"/>
    </row>
    <row r="95" spans="1:4" ht="15" customHeight="1">
      <c r="A95" s="2">
        <v>90</v>
      </c>
      <c r="B95" s="3"/>
      <c r="C95" s="4"/>
      <c r="D95" s="6"/>
    </row>
    <row r="96" spans="1:4" ht="15" customHeight="1">
      <c r="A96" s="2">
        <v>91</v>
      </c>
      <c r="B96" s="3"/>
      <c r="C96" s="4"/>
      <c r="D96" s="6"/>
    </row>
    <row r="97" spans="1:4" ht="15" customHeight="1">
      <c r="A97" s="2">
        <v>92</v>
      </c>
      <c r="B97" s="3"/>
      <c r="C97" s="4"/>
      <c r="D97" s="6"/>
    </row>
    <row r="98" spans="1:4" ht="15" customHeight="1">
      <c r="A98" s="2">
        <v>93</v>
      </c>
      <c r="B98" s="3"/>
      <c r="C98" s="4"/>
      <c r="D98" s="6"/>
    </row>
    <row r="99" spans="1:4" ht="15" customHeight="1">
      <c r="A99" s="2">
        <v>94</v>
      </c>
      <c r="B99" s="3"/>
      <c r="C99" s="4"/>
      <c r="D99" s="6"/>
    </row>
    <row r="100" spans="1:4" ht="15" customHeight="1">
      <c r="A100" s="2">
        <v>95</v>
      </c>
      <c r="B100" s="3"/>
      <c r="C100" s="4"/>
      <c r="D100" s="6"/>
    </row>
    <row r="101" spans="1:4" ht="15" customHeight="1">
      <c r="A101" s="2">
        <v>96</v>
      </c>
      <c r="B101" s="3"/>
      <c r="C101" s="4"/>
      <c r="D101" s="6"/>
    </row>
    <row r="102" spans="1:4" ht="15" customHeight="1">
      <c r="A102" s="2">
        <v>97</v>
      </c>
      <c r="B102" s="3"/>
      <c r="C102" s="4"/>
      <c r="D102" s="6"/>
    </row>
    <row r="103" spans="1:4" ht="15" customHeight="1">
      <c r="A103" s="2">
        <v>98</v>
      </c>
      <c r="B103" s="3"/>
      <c r="C103" s="4"/>
      <c r="D103" s="6"/>
    </row>
    <row r="104" spans="1:4" ht="15" customHeight="1">
      <c r="A104" s="2">
        <v>99</v>
      </c>
      <c r="B104" s="3"/>
      <c r="C104" s="4"/>
      <c r="D104" s="6"/>
    </row>
    <row r="105" spans="1:4" ht="15" customHeight="1">
      <c r="A105" s="2">
        <v>100</v>
      </c>
      <c r="B105" s="3"/>
      <c r="C105" s="4"/>
      <c r="D105" s="6"/>
    </row>
    <row r="106" spans="1:4" ht="15" customHeight="1">
      <c r="A106" s="2">
        <v>101</v>
      </c>
      <c r="B106" s="3"/>
      <c r="C106" s="4"/>
      <c r="D106" s="6"/>
    </row>
    <row r="107" spans="1:4" ht="15" customHeight="1">
      <c r="A107" s="2">
        <v>102</v>
      </c>
      <c r="B107" s="3"/>
      <c r="C107" s="4"/>
      <c r="D107" s="6"/>
    </row>
    <row r="108" spans="1:4" ht="15" customHeight="1">
      <c r="A108" s="2">
        <v>103</v>
      </c>
      <c r="B108" s="3"/>
      <c r="C108" s="4"/>
      <c r="D108" s="6"/>
    </row>
    <row r="109" spans="1:4" ht="15" customHeight="1">
      <c r="A109" s="2">
        <v>104</v>
      </c>
      <c r="B109" s="3"/>
      <c r="C109" s="4"/>
      <c r="D109" s="6"/>
    </row>
    <row r="110" spans="1:4" ht="15" customHeight="1">
      <c r="A110" s="2">
        <v>105</v>
      </c>
      <c r="B110" s="3"/>
      <c r="C110" s="4"/>
      <c r="D110" s="6"/>
    </row>
    <row r="111" spans="1:4" ht="15" customHeight="1">
      <c r="A111" s="2">
        <v>106</v>
      </c>
      <c r="B111" s="3"/>
      <c r="C111" s="4"/>
      <c r="D111" s="6"/>
    </row>
    <row r="112" spans="1:4" ht="15" customHeight="1">
      <c r="A112" s="2">
        <v>107</v>
      </c>
      <c r="B112" s="3"/>
      <c r="C112" s="4"/>
      <c r="D112" s="6"/>
    </row>
    <row r="113" spans="1:4" ht="15" customHeight="1">
      <c r="A113" s="2">
        <v>108</v>
      </c>
      <c r="B113" s="3"/>
      <c r="C113" s="4"/>
      <c r="D113" s="6"/>
    </row>
    <row r="114" spans="1:4" ht="15" customHeight="1">
      <c r="A114" s="2">
        <v>109</v>
      </c>
      <c r="B114" s="3"/>
      <c r="C114" s="4"/>
      <c r="D114" s="6"/>
    </row>
    <row r="115" spans="1:4" ht="15" customHeight="1">
      <c r="A115" s="2">
        <v>110</v>
      </c>
      <c r="B115" s="3"/>
      <c r="C115" s="4"/>
      <c r="D115" s="6"/>
    </row>
    <row r="116" spans="1:4" ht="15" customHeight="1">
      <c r="A116" s="2">
        <v>111</v>
      </c>
      <c r="B116" s="3"/>
      <c r="C116" s="4"/>
      <c r="D116" s="6"/>
    </row>
    <row r="117" spans="1:4" ht="15" customHeight="1">
      <c r="A117" s="2">
        <v>112</v>
      </c>
      <c r="B117" s="3"/>
      <c r="C117" s="4"/>
      <c r="D117" s="6"/>
    </row>
    <row r="118" spans="1:4" ht="15" customHeight="1">
      <c r="A118" s="2">
        <v>113</v>
      </c>
      <c r="B118" s="3"/>
      <c r="C118" s="4"/>
      <c r="D118" s="6"/>
    </row>
    <row r="119" spans="1:4" ht="15" customHeight="1">
      <c r="A119" s="2">
        <v>114</v>
      </c>
      <c r="B119" s="3"/>
      <c r="C119" s="4"/>
      <c r="D119" s="6"/>
    </row>
    <row r="120" spans="1:4" ht="15" customHeight="1">
      <c r="A120" s="2">
        <v>115</v>
      </c>
      <c r="B120" s="3"/>
      <c r="C120" s="4"/>
      <c r="D120" s="6"/>
    </row>
    <row r="121" spans="1:4" ht="15" customHeight="1">
      <c r="A121" s="2">
        <v>116</v>
      </c>
      <c r="B121" s="3"/>
      <c r="C121" s="4"/>
      <c r="D121" s="6"/>
    </row>
    <row r="122" spans="1:4" ht="15" customHeight="1">
      <c r="A122" s="2">
        <v>117</v>
      </c>
      <c r="B122" s="3"/>
      <c r="C122" s="4"/>
      <c r="D122" s="6"/>
    </row>
    <row r="123" spans="1:4" ht="15" customHeight="1">
      <c r="A123" s="2">
        <v>118</v>
      </c>
      <c r="B123" s="3"/>
      <c r="C123" s="4"/>
      <c r="D123" s="6"/>
    </row>
    <row r="124" spans="1:4" ht="15" customHeight="1">
      <c r="A124" s="2">
        <v>119</v>
      </c>
      <c r="B124" s="3"/>
      <c r="C124" s="4"/>
      <c r="D124" s="6"/>
    </row>
    <row r="125" spans="1:4" ht="15" customHeight="1">
      <c r="A125" s="2">
        <v>120</v>
      </c>
      <c r="B125" s="3"/>
      <c r="C125" s="4"/>
      <c r="D125" s="6"/>
    </row>
    <row r="126" spans="1:4" ht="15" customHeight="1">
      <c r="A126" s="2">
        <v>121</v>
      </c>
      <c r="B126" s="3"/>
      <c r="C126" s="4"/>
      <c r="D126" s="6"/>
    </row>
    <row r="127" spans="1:4" ht="15" customHeight="1">
      <c r="A127" s="2">
        <v>122</v>
      </c>
      <c r="B127" s="3"/>
      <c r="C127" s="4"/>
      <c r="D127" s="6"/>
    </row>
    <row r="128" spans="1:4" ht="15" customHeight="1">
      <c r="A128" s="2">
        <v>123</v>
      </c>
      <c r="B128" s="3"/>
      <c r="C128" s="4"/>
      <c r="D128" s="6"/>
    </row>
    <row r="129" spans="1:4" ht="15" customHeight="1">
      <c r="A129" s="2">
        <v>124</v>
      </c>
      <c r="B129" s="3"/>
      <c r="C129" s="4"/>
      <c r="D129" s="6"/>
    </row>
    <row r="130" spans="1:4" ht="15" customHeight="1">
      <c r="A130" s="2">
        <v>125</v>
      </c>
      <c r="B130" s="3"/>
      <c r="C130" s="4"/>
      <c r="D130" s="6"/>
    </row>
    <row r="131" spans="1:4" ht="15" customHeight="1">
      <c r="A131" s="2">
        <v>126</v>
      </c>
      <c r="B131" s="3"/>
      <c r="C131" s="4"/>
      <c r="D131" s="6"/>
    </row>
    <row r="132" spans="1:4" ht="15" customHeight="1">
      <c r="A132" s="2">
        <v>127</v>
      </c>
      <c r="B132" s="3"/>
      <c r="C132" s="4"/>
      <c r="D132" s="6"/>
    </row>
    <row r="133" spans="1:4" ht="15" customHeight="1">
      <c r="A133" s="2">
        <v>128</v>
      </c>
      <c r="B133" s="3"/>
      <c r="C133" s="4"/>
      <c r="D133" s="6"/>
    </row>
    <row r="134" spans="1:4" ht="15" customHeight="1">
      <c r="A134" s="2">
        <v>129</v>
      </c>
      <c r="B134" s="3"/>
      <c r="C134" s="4"/>
      <c r="D134" s="6"/>
    </row>
    <row r="135" spans="1:4" ht="15" customHeight="1">
      <c r="A135" s="2">
        <v>130</v>
      </c>
      <c r="B135" s="3"/>
      <c r="C135" s="4"/>
      <c r="D135" s="6"/>
    </row>
    <row r="136" spans="1:4" ht="15" customHeight="1">
      <c r="A136" s="2">
        <v>131</v>
      </c>
      <c r="B136" s="3"/>
      <c r="C136" s="4"/>
      <c r="D136" s="6"/>
    </row>
    <row r="137" spans="1:4" ht="15" customHeight="1">
      <c r="A137" s="2">
        <v>132</v>
      </c>
      <c r="B137" s="3"/>
      <c r="C137" s="4"/>
      <c r="D137" s="6"/>
    </row>
    <row r="138" spans="1:4" ht="15" customHeight="1">
      <c r="A138" s="2">
        <v>133</v>
      </c>
      <c r="B138" s="3"/>
      <c r="C138" s="4"/>
      <c r="D138" s="6"/>
    </row>
    <row r="139" spans="1:4" ht="15" customHeight="1">
      <c r="A139" s="2">
        <v>134</v>
      </c>
      <c r="B139" s="3"/>
      <c r="C139" s="4"/>
      <c r="D139" s="6"/>
    </row>
    <row r="140" spans="1:4" ht="15" customHeight="1">
      <c r="A140" s="2">
        <v>135</v>
      </c>
      <c r="B140" s="3"/>
      <c r="C140" s="4"/>
      <c r="D140" s="6"/>
    </row>
    <row r="141" spans="1:4" ht="15" customHeight="1">
      <c r="A141" s="2">
        <v>136</v>
      </c>
      <c r="B141" s="3"/>
      <c r="C141" s="4"/>
      <c r="D141" s="6"/>
    </row>
    <row r="142" spans="1:4" ht="15" customHeight="1">
      <c r="A142" s="2">
        <v>137</v>
      </c>
      <c r="B142" s="3"/>
      <c r="C142" s="4"/>
      <c r="D142" s="6"/>
    </row>
    <row r="143" spans="1:4" ht="15" customHeight="1">
      <c r="A143" s="2">
        <v>138</v>
      </c>
      <c r="B143" s="3"/>
      <c r="C143" s="4"/>
      <c r="D143" s="6"/>
    </row>
    <row r="144" spans="1:4" ht="15" customHeight="1">
      <c r="A144" s="2">
        <v>139</v>
      </c>
      <c r="B144" s="3"/>
      <c r="C144" s="4"/>
      <c r="D144" s="6"/>
    </row>
    <row r="145" spans="1:4" ht="15" customHeight="1">
      <c r="A145" s="2">
        <v>140</v>
      </c>
      <c r="B145" s="3"/>
      <c r="C145" s="4"/>
      <c r="D145" s="6"/>
    </row>
    <row r="146" spans="1:4" ht="15" customHeight="1">
      <c r="A146" s="2">
        <v>141</v>
      </c>
      <c r="B146" s="3"/>
      <c r="C146" s="4"/>
      <c r="D146" s="6"/>
    </row>
    <row r="147" spans="1:4" ht="15" customHeight="1">
      <c r="A147" s="2">
        <v>142</v>
      </c>
      <c r="B147" s="3"/>
      <c r="C147" s="4"/>
      <c r="D147" s="6"/>
    </row>
    <row r="148" spans="1:4" ht="15" customHeight="1">
      <c r="A148" s="2">
        <v>143</v>
      </c>
      <c r="B148" s="3"/>
      <c r="C148" s="4"/>
      <c r="D148" s="6"/>
    </row>
    <row r="149" spans="1:4" ht="15" customHeight="1">
      <c r="A149" s="2">
        <v>144</v>
      </c>
      <c r="B149" s="3"/>
      <c r="C149" s="4"/>
      <c r="D149" s="6"/>
    </row>
    <row r="150" spans="1:4" ht="15" customHeight="1">
      <c r="A150" s="2">
        <v>145</v>
      </c>
      <c r="B150" s="3"/>
      <c r="C150" s="4"/>
      <c r="D150" s="6"/>
    </row>
    <row r="151" spans="1:4" ht="15" customHeight="1">
      <c r="A151" s="2">
        <v>146</v>
      </c>
      <c r="B151" s="3"/>
      <c r="C151" s="4"/>
      <c r="D151" s="6"/>
    </row>
    <row r="152" spans="1:4" ht="15" customHeight="1">
      <c r="A152" s="2">
        <v>147</v>
      </c>
      <c r="B152" s="3"/>
      <c r="C152" s="4"/>
      <c r="D152" s="6"/>
    </row>
    <row r="153" spans="1:4" ht="15" customHeight="1">
      <c r="A153" s="2">
        <v>148</v>
      </c>
      <c r="B153" s="3"/>
      <c r="C153" s="4"/>
      <c r="D153" s="6"/>
    </row>
    <row r="154" spans="1:4" ht="15" customHeight="1">
      <c r="A154" s="2">
        <v>149</v>
      </c>
      <c r="B154" s="3"/>
      <c r="C154" s="4"/>
      <c r="D154" s="6"/>
    </row>
    <row r="155" spans="1:4" ht="15" customHeight="1">
      <c r="A155" s="2">
        <v>150</v>
      </c>
      <c r="B155" s="3"/>
      <c r="C155" s="4"/>
      <c r="D155" s="6"/>
    </row>
    <row r="156" spans="1:4" ht="15" customHeight="1">
      <c r="A156" s="2">
        <v>151</v>
      </c>
      <c r="B156" s="3"/>
      <c r="C156" s="4"/>
      <c r="D156" s="6"/>
    </row>
    <row r="157" spans="1:4" ht="15" customHeight="1">
      <c r="A157" s="2">
        <v>152</v>
      </c>
      <c r="B157" s="3"/>
      <c r="C157" s="4"/>
      <c r="D157" s="6"/>
    </row>
    <row r="158" spans="1:4" ht="15" customHeight="1">
      <c r="A158" s="2">
        <v>153</v>
      </c>
      <c r="B158" s="3"/>
      <c r="C158" s="4"/>
      <c r="D158" s="6"/>
    </row>
    <row r="159" spans="1:4" ht="15" customHeight="1">
      <c r="A159" s="2">
        <v>154</v>
      </c>
      <c r="B159" s="3"/>
      <c r="C159" s="4"/>
      <c r="D159" s="6"/>
    </row>
    <row r="160" spans="1:4" ht="15" customHeight="1">
      <c r="A160" s="2">
        <v>155</v>
      </c>
      <c r="B160" s="3"/>
      <c r="C160" s="78"/>
      <c r="D160" s="6"/>
    </row>
    <row r="161" spans="1:4" ht="15" customHeight="1">
      <c r="A161" s="2">
        <v>156</v>
      </c>
      <c r="B161" s="3"/>
      <c r="C161" s="4"/>
      <c r="D161" s="6"/>
    </row>
    <row r="162" spans="1:4" ht="15" customHeight="1">
      <c r="A162" s="2">
        <v>157</v>
      </c>
      <c r="B162" s="3"/>
      <c r="C162" s="4"/>
      <c r="D162" s="6"/>
    </row>
    <row r="163" spans="1:4" ht="15" customHeight="1">
      <c r="A163" s="2">
        <v>158</v>
      </c>
      <c r="B163" s="3"/>
      <c r="C163" s="4"/>
      <c r="D163" s="6"/>
    </row>
    <row r="164" spans="1:4" ht="15" customHeight="1">
      <c r="A164" s="2">
        <v>159</v>
      </c>
      <c r="B164" s="3"/>
      <c r="C164" s="4"/>
      <c r="D164" s="6"/>
    </row>
    <row r="165" spans="1:4" ht="15" customHeight="1">
      <c r="A165" s="2">
        <v>160</v>
      </c>
      <c r="B165" s="3"/>
      <c r="C165" s="4"/>
      <c r="D165" s="6"/>
    </row>
    <row r="166" spans="1:4" ht="15" customHeight="1">
      <c r="A166" s="2">
        <v>161</v>
      </c>
      <c r="B166" s="3"/>
      <c r="C166" s="4"/>
      <c r="D166" s="6"/>
    </row>
    <row r="167" spans="1:4" ht="15" customHeight="1">
      <c r="A167" s="2">
        <v>162</v>
      </c>
      <c r="B167" s="3"/>
      <c r="C167" s="4"/>
      <c r="D167" s="6"/>
    </row>
    <row r="168" spans="1:4" ht="15" customHeight="1">
      <c r="A168" s="2">
        <v>163</v>
      </c>
      <c r="B168" s="3"/>
      <c r="C168" s="4"/>
      <c r="D168" s="6"/>
    </row>
    <row r="169" spans="1:4" ht="15" customHeight="1">
      <c r="A169" s="2">
        <v>164</v>
      </c>
      <c r="B169" s="3"/>
      <c r="C169" s="4"/>
      <c r="D169" s="6"/>
    </row>
    <row r="170" spans="1:4" ht="15" customHeight="1">
      <c r="A170" s="2">
        <v>165</v>
      </c>
      <c r="B170" s="3"/>
      <c r="C170" s="4"/>
      <c r="D170" s="6"/>
    </row>
    <row r="171" spans="1:4" ht="15" customHeight="1">
      <c r="A171" s="2">
        <v>166</v>
      </c>
      <c r="B171" s="3"/>
      <c r="C171" s="4"/>
      <c r="D171" s="6"/>
    </row>
    <row r="172" spans="1:4" ht="15" customHeight="1">
      <c r="A172" s="2">
        <v>167</v>
      </c>
      <c r="B172" s="3"/>
      <c r="C172" s="4"/>
      <c r="D172" s="6"/>
    </row>
    <row r="173" spans="1:4" ht="15" customHeight="1">
      <c r="A173" s="2">
        <v>168</v>
      </c>
      <c r="B173" s="3"/>
      <c r="C173" s="4"/>
      <c r="D173" s="6"/>
    </row>
    <row r="174" spans="1:4" ht="15" customHeight="1">
      <c r="A174" s="2">
        <v>169</v>
      </c>
      <c r="B174" s="3"/>
      <c r="C174" s="4"/>
      <c r="D174" s="6"/>
    </row>
    <row r="175" spans="1:4" ht="15" customHeight="1">
      <c r="A175" s="2">
        <v>170</v>
      </c>
      <c r="B175" s="3"/>
      <c r="C175" s="4"/>
      <c r="D175" s="6"/>
    </row>
    <row r="176" spans="1:4" ht="15" customHeight="1">
      <c r="A176" s="2">
        <v>171</v>
      </c>
      <c r="B176" s="3"/>
      <c r="C176" s="4"/>
      <c r="D176" s="6"/>
    </row>
    <row r="177" spans="1:4" ht="15" customHeight="1">
      <c r="A177" s="2">
        <v>172</v>
      </c>
      <c r="B177" s="3"/>
      <c r="C177" s="4"/>
      <c r="D177" s="6"/>
    </row>
    <row r="178" spans="1:4" ht="15" customHeight="1">
      <c r="A178" s="2">
        <v>173</v>
      </c>
      <c r="B178" s="3"/>
      <c r="C178" s="4"/>
      <c r="D178" s="6"/>
    </row>
    <row r="179" spans="1:4" ht="15" customHeight="1">
      <c r="A179" s="2">
        <v>174</v>
      </c>
      <c r="B179" s="3"/>
      <c r="C179" s="4"/>
      <c r="D179" s="6"/>
    </row>
    <row r="180" spans="1:4" ht="15" customHeight="1">
      <c r="A180" s="2">
        <v>175</v>
      </c>
      <c r="B180" s="3"/>
      <c r="C180" s="4"/>
      <c r="D180" s="6"/>
    </row>
    <row r="181" spans="1:4" ht="15" customHeight="1">
      <c r="A181" s="2">
        <v>176</v>
      </c>
      <c r="B181" s="3"/>
      <c r="C181" s="4"/>
      <c r="D181" s="6"/>
    </row>
    <row r="182" spans="1:4" ht="15" customHeight="1">
      <c r="A182" s="2">
        <v>177</v>
      </c>
      <c r="B182" s="3"/>
      <c r="C182" s="4"/>
      <c r="D182" s="6"/>
    </row>
    <row r="183" spans="1:4" ht="15" customHeight="1">
      <c r="A183" s="2">
        <v>178</v>
      </c>
      <c r="B183" s="3"/>
      <c r="C183" s="4"/>
      <c r="D183" s="6"/>
    </row>
    <row r="184" spans="1:4" ht="15" customHeight="1">
      <c r="A184" s="2">
        <v>179</v>
      </c>
      <c r="B184" s="3"/>
      <c r="C184" s="4"/>
      <c r="D184" s="6"/>
    </row>
    <row r="185" spans="1:4" ht="15" customHeight="1">
      <c r="A185" s="2">
        <v>180</v>
      </c>
      <c r="B185" s="3"/>
      <c r="C185" s="4"/>
      <c r="D185" s="6"/>
    </row>
    <row r="186" spans="1:4" ht="15" customHeight="1">
      <c r="A186" s="2">
        <v>181</v>
      </c>
      <c r="B186" s="3"/>
      <c r="C186" s="4"/>
      <c r="D186" s="6"/>
    </row>
    <row r="187" spans="1:4" ht="15" customHeight="1">
      <c r="A187" s="2">
        <v>182</v>
      </c>
      <c r="B187" s="3"/>
      <c r="C187" s="4"/>
      <c r="D187" s="6"/>
    </row>
    <row r="188" spans="1:4" ht="15" customHeight="1">
      <c r="A188" s="2">
        <v>183</v>
      </c>
      <c r="B188" s="3"/>
      <c r="C188" s="4"/>
      <c r="D188" s="6"/>
    </row>
    <row r="189" spans="1:4" ht="15" customHeight="1">
      <c r="A189" s="2">
        <v>184</v>
      </c>
      <c r="B189" s="3"/>
      <c r="C189" s="4"/>
      <c r="D189" s="6"/>
    </row>
    <row r="190" spans="1:4" ht="15" customHeight="1">
      <c r="A190" s="2">
        <v>185</v>
      </c>
      <c r="B190" s="3"/>
      <c r="C190" s="4"/>
      <c r="D190" s="6"/>
    </row>
    <row r="191" spans="1:4" ht="15" customHeight="1">
      <c r="A191" s="2">
        <v>186</v>
      </c>
      <c r="B191" s="3"/>
      <c r="C191" s="4"/>
      <c r="D191" s="6"/>
    </row>
    <row r="192" spans="1:4" ht="15" customHeight="1">
      <c r="A192" s="2">
        <v>187</v>
      </c>
      <c r="B192" s="3"/>
      <c r="C192" s="4"/>
      <c r="D192" s="6"/>
    </row>
    <row r="193" spans="1:4" ht="15" customHeight="1">
      <c r="A193" s="2">
        <v>188</v>
      </c>
      <c r="B193" s="3"/>
      <c r="C193" s="4"/>
      <c r="D193" s="6"/>
    </row>
    <row r="194" spans="1:4" ht="15" customHeight="1">
      <c r="A194" s="2">
        <v>189</v>
      </c>
      <c r="B194" s="3"/>
      <c r="C194" s="4"/>
      <c r="D194" s="6"/>
    </row>
    <row r="195" spans="1:4" ht="15" customHeight="1">
      <c r="A195" s="2">
        <v>190</v>
      </c>
      <c r="B195" s="3"/>
      <c r="C195" s="4"/>
      <c r="D195" s="6"/>
    </row>
    <row r="196" spans="1:4" ht="15" customHeight="1">
      <c r="A196" s="2">
        <v>191</v>
      </c>
      <c r="B196" s="3"/>
      <c r="C196" s="4"/>
      <c r="D196" s="6"/>
    </row>
    <row r="197" spans="1:4" ht="15" customHeight="1">
      <c r="A197" s="2">
        <v>192</v>
      </c>
      <c r="B197" s="3"/>
      <c r="C197" s="4"/>
      <c r="D197" s="6"/>
    </row>
    <row r="198" spans="1:4" ht="15" customHeight="1">
      <c r="A198" s="2">
        <v>193</v>
      </c>
      <c r="B198" s="3"/>
      <c r="C198" s="4"/>
      <c r="D198" s="6"/>
    </row>
    <row r="199" spans="1:4" ht="15" customHeight="1">
      <c r="A199" s="2">
        <v>194</v>
      </c>
      <c r="B199" s="3"/>
      <c r="C199" s="4"/>
      <c r="D199" s="6"/>
    </row>
    <row r="200" spans="1:4" ht="15" customHeight="1">
      <c r="A200" s="2">
        <v>195</v>
      </c>
      <c r="B200" s="3"/>
      <c r="C200" s="4"/>
      <c r="D200" s="6"/>
    </row>
    <row r="201" spans="1:4" ht="15" customHeight="1">
      <c r="A201" s="2">
        <v>196</v>
      </c>
      <c r="B201" s="3"/>
      <c r="C201" s="4"/>
      <c r="D201" s="6"/>
    </row>
    <row r="202" spans="1:4" ht="15" customHeight="1">
      <c r="A202" s="2">
        <v>197</v>
      </c>
      <c r="B202" s="3"/>
      <c r="C202" s="4"/>
      <c r="D202" s="6"/>
    </row>
    <row r="203" spans="1:4" ht="15" customHeight="1">
      <c r="A203" s="2">
        <v>198</v>
      </c>
      <c r="B203" s="3"/>
      <c r="C203" s="4"/>
      <c r="D203" s="6"/>
    </row>
    <row r="204" spans="1:4" ht="15" customHeight="1">
      <c r="A204" s="2">
        <v>199</v>
      </c>
      <c r="B204" s="3"/>
      <c r="C204" s="4"/>
      <c r="D204" s="6"/>
    </row>
    <row r="205" spans="1:4" ht="15" customHeight="1">
      <c r="A205" s="2">
        <v>200</v>
      </c>
      <c r="B205" s="3"/>
      <c r="C205" s="5"/>
      <c r="D205" s="7"/>
    </row>
    <row r="206" spans="1:4" ht="15" customHeight="1"/>
    <row r="207" spans="1:4" ht="15" customHeight="1"/>
    <row r="208" spans="1:4" ht="15" customHeight="1"/>
    <row r="209"/>
    <row r="210"/>
    <row r="211"/>
    <row r="212"/>
    <row r="213"/>
  </sheetData>
  <protectedRanges>
    <protectedRange sqref="B6:D205" name="範囲1"/>
  </protectedRanges>
  <mergeCells count="4">
    <mergeCell ref="A1:J1"/>
    <mergeCell ref="A2:J2"/>
    <mergeCell ref="F4:I4"/>
    <mergeCell ref="E14:N40"/>
  </mergeCells>
  <phoneticPr fontId="2"/>
  <dataValidations count="2">
    <dataValidation type="list" allowBlank="1" showInputMessage="1" showErrorMessage="1" sqref="D6:D205">
      <formula1>"男, 女"</formula1>
    </dataValidation>
    <dataValidation type="list" allowBlank="1" showInputMessage="1" showErrorMessage="1" sqref="C6:C205">
      <formula1>"中１,中２,中３,高１,高２,高３"</formula1>
    </dataValidation>
  </dataValidations>
  <pageMargins left="0.7" right="0.7" top="0.75" bottom="0.75" header="0.3" footer="0.3"/>
  <pageSetup paperSize="9" scale="65" orientation="portrait"/>
  <rowBreaks count="2" manualBreakCount="2">
    <brk id="75" max="13" man="1"/>
    <brk id="155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0"/>
  <sheetViews>
    <sheetView workbookViewId="0">
      <selection activeCell="D152" sqref="D152"/>
    </sheetView>
  </sheetViews>
  <sheetFormatPr defaultColWidth="8.875" defaultRowHeight="13.5"/>
  <cols>
    <col min="2" max="2" width="17.875" customWidth="1"/>
  </cols>
  <sheetData>
    <row r="1" spans="1:4" s="1" customFormat="1" ht="15" customHeight="1">
      <c r="A1" s="2">
        <v>1</v>
      </c>
      <c r="B1" s="3">
        <f>'データ入力シート－２'!B6</f>
        <v>0</v>
      </c>
      <c r="C1" s="4">
        <f>'データ入力シート－２'!C6</f>
        <v>0</v>
      </c>
      <c r="D1" s="6">
        <f>'データ入力シート－２'!D6</f>
        <v>0</v>
      </c>
    </row>
    <row r="2" spans="1:4" s="1" customFormat="1" ht="15" customHeight="1">
      <c r="A2" s="2">
        <v>2</v>
      </c>
      <c r="B2" s="3">
        <f>'データ入力シート－２'!B7</f>
        <v>0</v>
      </c>
      <c r="C2" s="4">
        <f>'データ入力シート－２'!C7</f>
        <v>0</v>
      </c>
      <c r="D2" s="6">
        <f>'データ入力シート－２'!D7</f>
        <v>0</v>
      </c>
    </row>
    <row r="3" spans="1:4" s="1" customFormat="1" ht="15" customHeight="1">
      <c r="A3" s="2">
        <v>3</v>
      </c>
      <c r="B3" s="3">
        <f>'データ入力シート－２'!B8</f>
        <v>0</v>
      </c>
      <c r="C3" s="4">
        <f>'データ入力シート－２'!C8</f>
        <v>0</v>
      </c>
      <c r="D3" s="6">
        <f>'データ入力シート－２'!D8</f>
        <v>0</v>
      </c>
    </row>
    <row r="4" spans="1:4" s="1" customFormat="1" ht="15" customHeight="1">
      <c r="A4" s="2">
        <v>4</v>
      </c>
      <c r="B4" s="3">
        <f>'データ入力シート－２'!B9</f>
        <v>0</v>
      </c>
      <c r="C4" s="4">
        <f>'データ入力シート－２'!C9</f>
        <v>0</v>
      </c>
      <c r="D4" s="6">
        <f>'データ入力シート－２'!D9</f>
        <v>0</v>
      </c>
    </row>
    <row r="5" spans="1:4" s="1" customFormat="1" ht="15" customHeight="1">
      <c r="A5" s="2">
        <v>5</v>
      </c>
      <c r="B5" s="3">
        <f>'データ入力シート－２'!B10</f>
        <v>0</v>
      </c>
      <c r="C5" s="4">
        <f>'データ入力シート－２'!C10</f>
        <v>0</v>
      </c>
      <c r="D5" s="6">
        <f>'データ入力シート－２'!D10</f>
        <v>0</v>
      </c>
    </row>
    <row r="6" spans="1:4" s="1" customFormat="1" ht="15" customHeight="1">
      <c r="A6" s="2">
        <v>6</v>
      </c>
      <c r="B6" s="3">
        <f>'データ入力シート－２'!B11</f>
        <v>0</v>
      </c>
      <c r="C6" s="4">
        <f>'データ入力シート－２'!C11</f>
        <v>0</v>
      </c>
      <c r="D6" s="6">
        <f>'データ入力シート－２'!D11</f>
        <v>0</v>
      </c>
    </row>
    <row r="7" spans="1:4" s="1" customFormat="1" ht="15" customHeight="1">
      <c r="A7" s="2">
        <v>7</v>
      </c>
      <c r="B7" s="3">
        <f>'データ入力シート－２'!B12</f>
        <v>0</v>
      </c>
      <c r="C7" s="4">
        <f>'データ入力シート－２'!C12</f>
        <v>0</v>
      </c>
      <c r="D7" s="6">
        <f>'データ入力シート－２'!D12</f>
        <v>0</v>
      </c>
    </row>
    <row r="8" spans="1:4" s="1" customFormat="1" ht="15" customHeight="1">
      <c r="A8" s="2">
        <v>8</v>
      </c>
      <c r="B8" s="3">
        <f>'データ入力シート－２'!B13</f>
        <v>0</v>
      </c>
      <c r="C8" s="4">
        <f>'データ入力シート－２'!C13</f>
        <v>0</v>
      </c>
      <c r="D8" s="6">
        <f>'データ入力シート－２'!D13</f>
        <v>0</v>
      </c>
    </row>
    <row r="9" spans="1:4" s="1" customFormat="1" ht="15" customHeight="1">
      <c r="A9" s="2">
        <v>9</v>
      </c>
      <c r="B9" s="3">
        <f>'データ入力シート－２'!B14</f>
        <v>0</v>
      </c>
      <c r="C9" s="4">
        <f>'データ入力シート－２'!C14</f>
        <v>0</v>
      </c>
      <c r="D9" s="6">
        <f>'データ入力シート－２'!D14</f>
        <v>0</v>
      </c>
    </row>
    <row r="10" spans="1:4" s="1" customFormat="1" ht="15" customHeight="1">
      <c r="A10" s="2">
        <v>10</v>
      </c>
      <c r="B10" s="3">
        <f>'データ入力シート－２'!B15</f>
        <v>0</v>
      </c>
      <c r="C10" s="4">
        <f>'データ入力シート－２'!C15</f>
        <v>0</v>
      </c>
      <c r="D10" s="6">
        <f>'データ入力シート－２'!D15</f>
        <v>0</v>
      </c>
    </row>
    <row r="11" spans="1:4" s="1" customFormat="1" ht="15" customHeight="1">
      <c r="A11" s="2">
        <v>11</v>
      </c>
      <c r="B11" s="3">
        <f>'データ入力シート－２'!B16</f>
        <v>0</v>
      </c>
      <c r="C11" s="4">
        <f>'データ入力シート－２'!C16</f>
        <v>0</v>
      </c>
      <c r="D11" s="6">
        <f>'データ入力シート－２'!D16</f>
        <v>0</v>
      </c>
    </row>
    <row r="12" spans="1:4" s="1" customFormat="1" ht="15" customHeight="1">
      <c r="A12" s="2">
        <v>12</v>
      </c>
      <c r="B12" s="3">
        <f>'データ入力シート－２'!B17</f>
        <v>0</v>
      </c>
      <c r="C12" s="4">
        <f>'データ入力シート－２'!C17</f>
        <v>0</v>
      </c>
      <c r="D12" s="6">
        <f>'データ入力シート－２'!D17</f>
        <v>0</v>
      </c>
    </row>
    <row r="13" spans="1:4" s="1" customFormat="1" ht="15" customHeight="1">
      <c r="A13" s="2">
        <v>13</v>
      </c>
      <c r="B13" s="3">
        <f>'データ入力シート－２'!B18</f>
        <v>0</v>
      </c>
      <c r="C13" s="4">
        <f>'データ入力シート－２'!C18</f>
        <v>0</v>
      </c>
      <c r="D13" s="6">
        <f>'データ入力シート－２'!D18</f>
        <v>0</v>
      </c>
    </row>
    <row r="14" spans="1:4" s="1" customFormat="1" ht="15" customHeight="1">
      <c r="A14" s="2">
        <v>14</v>
      </c>
      <c r="B14" s="3">
        <f>'データ入力シート－２'!B19</f>
        <v>0</v>
      </c>
      <c r="C14" s="4">
        <f>'データ入力シート－２'!C19</f>
        <v>0</v>
      </c>
      <c r="D14" s="6">
        <f>'データ入力シート－２'!D19</f>
        <v>0</v>
      </c>
    </row>
    <row r="15" spans="1:4" s="1" customFormat="1" ht="15" customHeight="1">
      <c r="A15" s="2">
        <v>15</v>
      </c>
      <c r="B15" s="3">
        <f>'データ入力シート－２'!B20</f>
        <v>0</v>
      </c>
      <c r="C15" s="4">
        <f>'データ入力シート－２'!C20</f>
        <v>0</v>
      </c>
      <c r="D15" s="6">
        <f>'データ入力シート－２'!D20</f>
        <v>0</v>
      </c>
    </row>
    <row r="16" spans="1:4" s="1" customFormat="1" ht="15" customHeight="1">
      <c r="A16" s="2">
        <v>16</v>
      </c>
      <c r="B16" s="3">
        <f>'データ入力シート－２'!B21</f>
        <v>0</v>
      </c>
      <c r="C16" s="4">
        <f>'データ入力シート－２'!C21</f>
        <v>0</v>
      </c>
      <c r="D16" s="6">
        <f>'データ入力シート－２'!D21</f>
        <v>0</v>
      </c>
    </row>
    <row r="17" spans="1:4" s="1" customFormat="1" ht="15" customHeight="1">
      <c r="A17" s="2">
        <v>17</v>
      </c>
      <c r="B17" s="3">
        <f>'データ入力シート－２'!B22</f>
        <v>0</v>
      </c>
      <c r="C17" s="4">
        <f>'データ入力シート－２'!C22</f>
        <v>0</v>
      </c>
      <c r="D17" s="6">
        <f>'データ入力シート－２'!D22</f>
        <v>0</v>
      </c>
    </row>
    <row r="18" spans="1:4" s="1" customFormat="1" ht="15" customHeight="1">
      <c r="A18" s="2">
        <v>18</v>
      </c>
      <c r="B18" s="3">
        <f>'データ入力シート－２'!B23</f>
        <v>0</v>
      </c>
      <c r="C18" s="4">
        <f>'データ入力シート－２'!C23</f>
        <v>0</v>
      </c>
      <c r="D18" s="6">
        <f>'データ入力シート－２'!D23</f>
        <v>0</v>
      </c>
    </row>
    <row r="19" spans="1:4" s="1" customFormat="1" ht="15" customHeight="1">
      <c r="A19" s="2">
        <v>19</v>
      </c>
      <c r="B19" s="3">
        <f>'データ入力シート－２'!B24</f>
        <v>0</v>
      </c>
      <c r="C19" s="4">
        <f>'データ入力シート－２'!C24</f>
        <v>0</v>
      </c>
      <c r="D19" s="6">
        <f>'データ入力シート－２'!D24</f>
        <v>0</v>
      </c>
    </row>
    <row r="20" spans="1:4" s="1" customFormat="1" ht="15" customHeight="1">
      <c r="A20" s="2">
        <v>20</v>
      </c>
      <c r="B20" s="3">
        <f>'データ入力シート－２'!B25</f>
        <v>0</v>
      </c>
      <c r="C20" s="4">
        <f>'データ入力シート－２'!C25</f>
        <v>0</v>
      </c>
      <c r="D20" s="6">
        <f>'データ入力シート－２'!D25</f>
        <v>0</v>
      </c>
    </row>
    <row r="21" spans="1:4" s="1" customFormat="1" ht="15" customHeight="1">
      <c r="A21" s="2">
        <v>21</v>
      </c>
      <c r="B21" s="3">
        <f>'データ入力シート－２'!B26</f>
        <v>0</v>
      </c>
      <c r="C21" s="4">
        <f>'データ入力シート－２'!C26</f>
        <v>0</v>
      </c>
      <c r="D21" s="6">
        <f>'データ入力シート－２'!D26</f>
        <v>0</v>
      </c>
    </row>
    <row r="22" spans="1:4" s="1" customFormat="1" ht="15" customHeight="1">
      <c r="A22" s="2">
        <v>22</v>
      </c>
      <c r="B22" s="3">
        <f>'データ入力シート－２'!B27</f>
        <v>0</v>
      </c>
      <c r="C22" s="4">
        <f>'データ入力シート－２'!C27</f>
        <v>0</v>
      </c>
      <c r="D22" s="6">
        <f>'データ入力シート－２'!D27</f>
        <v>0</v>
      </c>
    </row>
    <row r="23" spans="1:4" s="1" customFormat="1" ht="15" customHeight="1">
      <c r="A23" s="2">
        <v>23</v>
      </c>
      <c r="B23" s="3">
        <f>'データ入力シート－２'!B28</f>
        <v>0</v>
      </c>
      <c r="C23" s="4">
        <f>'データ入力シート－２'!C28</f>
        <v>0</v>
      </c>
      <c r="D23" s="6">
        <f>'データ入力シート－２'!D28</f>
        <v>0</v>
      </c>
    </row>
    <row r="24" spans="1:4" s="1" customFormat="1" ht="15" customHeight="1">
      <c r="A24" s="2">
        <v>24</v>
      </c>
      <c r="B24" s="3">
        <f>'データ入力シート－２'!B29</f>
        <v>0</v>
      </c>
      <c r="C24" s="4">
        <f>'データ入力シート－２'!C29</f>
        <v>0</v>
      </c>
      <c r="D24" s="6">
        <f>'データ入力シート－２'!D29</f>
        <v>0</v>
      </c>
    </row>
    <row r="25" spans="1:4" s="1" customFormat="1" ht="15" customHeight="1">
      <c r="A25" s="2">
        <v>25</v>
      </c>
      <c r="B25" s="3">
        <f>'データ入力シート－２'!B30</f>
        <v>0</v>
      </c>
      <c r="C25" s="4">
        <f>'データ入力シート－２'!C30</f>
        <v>0</v>
      </c>
      <c r="D25" s="6">
        <f>'データ入力シート－２'!D30</f>
        <v>0</v>
      </c>
    </row>
    <row r="26" spans="1:4" s="1" customFormat="1" ht="15" customHeight="1">
      <c r="A26" s="2">
        <v>26</v>
      </c>
      <c r="B26" s="3">
        <f>'データ入力シート－２'!B31</f>
        <v>0</v>
      </c>
      <c r="C26" s="4">
        <f>'データ入力シート－２'!C31</f>
        <v>0</v>
      </c>
      <c r="D26" s="6">
        <f>'データ入力シート－２'!D31</f>
        <v>0</v>
      </c>
    </row>
    <row r="27" spans="1:4" s="1" customFormat="1" ht="15" customHeight="1">
      <c r="A27" s="2">
        <v>27</v>
      </c>
      <c r="B27" s="3">
        <f>'データ入力シート－２'!B32</f>
        <v>0</v>
      </c>
      <c r="C27" s="4">
        <f>'データ入力シート－２'!C32</f>
        <v>0</v>
      </c>
      <c r="D27" s="6">
        <f>'データ入力シート－２'!D32</f>
        <v>0</v>
      </c>
    </row>
    <row r="28" spans="1:4" s="1" customFormat="1" ht="15" customHeight="1">
      <c r="A28" s="2">
        <v>28</v>
      </c>
      <c r="B28" s="3">
        <f>'データ入力シート－２'!B33</f>
        <v>0</v>
      </c>
      <c r="C28" s="4">
        <f>'データ入力シート－２'!C33</f>
        <v>0</v>
      </c>
      <c r="D28" s="6">
        <f>'データ入力シート－２'!D33</f>
        <v>0</v>
      </c>
    </row>
    <row r="29" spans="1:4" s="1" customFormat="1" ht="15" customHeight="1">
      <c r="A29" s="2">
        <v>29</v>
      </c>
      <c r="B29" s="3">
        <f>'データ入力シート－２'!B34</f>
        <v>0</v>
      </c>
      <c r="C29" s="4">
        <f>'データ入力シート－２'!C34</f>
        <v>0</v>
      </c>
      <c r="D29" s="6">
        <f>'データ入力シート－２'!D34</f>
        <v>0</v>
      </c>
    </row>
    <row r="30" spans="1:4" s="1" customFormat="1" ht="15" customHeight="1">
      <c r="A30" s="2">
        <v>30</v>
      </c>
      <c r="B30" s="3">
        <f>'データ入力シート－２'!B35</f>
        <v>0</v>
      </c>
      <c r="C30" s="4">
        <f>'データ入力シート－２'!C35</f>
        <v>0</v>
      </c>
      <c r="D30" s="6">
        <f>'データ入力シート－２'!D35</f>
        <v>0</v>
      </c>
    </row>
    <row r="31" spans="1:4" s="1" customFormat="1" ht="15" customHeight="1">
      <c r="A31" s="2">
        <v>31</v>
      </c>
      <c r="B31" s="3">
        <f>'データ入力シート－２'!B36</f>
        <v>0</v>
      </c>
      <c r="C31" s="4">
        <f>'データ入力シート－２'!C36</f>
        <v>0</v>
      </c>
      <c r="D31" s="6">
        <f>'データ入力シート－２'!D36</f>
        <v>0</v>
      </c>
    </row>
    <row r="32" spans="1:4" s="1" customFormat="1" ht="15" customHeight="1">
      <c r="A32" s="2">
        <v>32</v>
      </c>
      <c r="B32" s="3">
        <f>'データ入力シート－２'!B37</f>
        <v>0</v>
      </c>
      <c r="C32" s="4">
        <f>'データ入力シート－２'!C37</f>
        <v>0</v>
      </c>
      <c r="D32" s="6">
        <f>'データ入力シート－２'!D37</f>
        <v>0</v>
      </c>
    </row>
    <row r="33" spans="1:4" s="1" customFormat="1" ht="15" customHeight="1">
      <c r="A33" s="2">
        <v>33</v>
      </c>
      <c r="B33" s="3">
        <f>'データ入力シート－２'!B38</f>
        <v>0</v>
      </c>
      <c r="C33" s="4">
        <f>'データ入力シート－２'!C38</f>
        <v>0</v>
      </c>
      <c r="D33" s="6">
        <f>'データ入力シート－２'!D38</f>
        <v>0</v>
      </c>
    </row>
    <row r="34" spans="1:4" s="1" customFormat="1" ht="15" customHeight="1">
      <c r="A34" s="2">
        <v>34</v>
      </c>
      <c r="B34" s="3">
        <f>'データ入力シート－２'!B39</f>
        <v>0</v>
      </c>
      <c r="C34" s="4">
        <f>'データ入力シート－２'!C39</f>
        <v>0</v>
      </c>
      <c r="D34" s="6">
        <f>'データ入力シート－２'!D39</f>
        <v>0</v>
      </c>
    </row>
    <row r="35" spans="1:4" s="1" customFormat="1" ht="15" customHeight="1">
      <c r="A35" s="2">
        <v>35</v>
      </c>
      <c r="B35" s="3">
        <f>'データ入力シート－２'!B40</f>
        <v>0</v>
      </c>
      <c r="C35" s="4">
        <f>'データ入力シート－２'!C40</f>
        <v>0</v>
      </c>
      <c r="D35" s="6">
        <f>'データ入力シート－２'!D40</f>
        <v>0</v>
      </c>
    </row>
    <row r="36" spans="1:4" s="1" customFormat="1" ht="15" customHeight="1">
      <c r="A36" s="2">
        <v>36</v>
      </c>
      <c r="B36" s="3">
        <f>'データ入力シート－２'!B41</f>
        <v>0</v>
      </c>
      <c r="C36" s="4">
        <f>'データ入力シート－２'!C41</f>
        <v>0</v>
      </c>
      <c r="D36" s="6">
        <f>'データ入力シート－２'!D41</f>
        <v>0</v>
      </c>
    </row>
    <row r="37" spans="1:4" s="1" customFormat="1" ht="15" customHeight="1">
      <c r="A37" s="2">
        <v>37</v>
      </c>
      <c r="B37" s="3">
        <f>'データ入力シート－２'!B42</f>
        <v>0</v>
      </c>
      <c r="C37" s="4">
        <f>'データ入力シート－２'!C42</f>
        <v>0</v>
      </c>
      <c r="D37" s="6">
        <f>'データ入力シート－２'!D42</f>
        <v>0</v>
      </c>
    </row>
    <row r="38" spans="1:4" s="1" customFormat="1" ht="15" customHeight="1">
      <c r="A38" s="2">
        <v>38</v>
      </c>
      <c r="B38" s="3">
        <f>'データ入力シート－２'!B43</f>
        <v>0</v>
      </c>
      <c r="C38" s="4">
        <f>'データ入力シート－２'!C43</f>
        <v>0</v>
      </c>
      <c r="D38" s="6">
        <f>'データ入力シート－２'!D43</f>
        <v>0</v>
      </c>
    </row>
    <row r="39" spans="1:4" s="1" customFormat="1" ht="15" customHeight="1">
      <c r="A39" s="2">
        <v>39</v>
      </c>
      <c r="B39" s="3">
        <f>'データ入力シート－２'!B44</f>
        <v>0</v>
      </c>
      <c r="C39" s="4">
        <f>'データ入力シート－２'!C44</f>
        <v>0</v>
      </c>
      <c r="D39" s="6">
        <f>'データ入力シート－２'!D44</f>
        <v>0</v>
      </c>
    </row>
    <row r="40" spans="1:4" s="1" customFormat="1" ht="15" customHeight="1">
      <c r="A40" s="2">
        <v>40</v>
      </c>
      <c r="B40" s="3">
        <f>'データ入力シート－２'!B45</f>
        <v>0</v>
      </c>
      <c r="C40" s="4">
        <f>'データ入力シート－２'!C45</f>
        <v>0</v>
      </c>
      <c r="D40" s="6">
        <f>'データ入力シート－２'!D45</f>
        <v>0</v>
      </c>
    </row>
    <row r="41" spans="1:4" s="1" customFormat="1" ht="15" customHeight="1">
      <c r="A41" s="2">
        <v>41</v>
      </c>
      <c r="B41" s="3">
        <f>'データ入力シート－２'!B46</f>
        <v>0</v>
      </c>
      <c r="C41" s="4">
        <f>'データ入力シート－２'!C46</f>
        <v>0</v>
      </c>
      <c r="D41" s="6">
        <f>'データ入力シート－２'!D46</f>
        <v>0</v>
      </c>
    </row>
    <row r="42" spans="1:4" s="1" customFormat="1" ht="15" customHeight="1">
      <c r="A42" s="2">
        <v>42</v>
      </c>
      <c r="B42" s="3">
        <f>'データ入力シート－２'!B47</f>
        <v>0</v>
      </c>
      <c r="C42" s="4">
        <f>'データ入力シート－２'!C47</f>
        <v>0</v>
      </c>
      <c r="D42" s="6">
        <f>'データ入力シート－２'!D47</f>
        <v>0</v>
      </c>
    </row>
    <row r="43" spans="1:4" s="1" customFormat="1" ht="15" customHeight="1">
      <c r="A43" s="2">
        <v>43</v>
      </c>
      <c r="B43" s="3">
        <f>'データ入力シート－２'!B48</f>
        <v>0</v>
      </c>
      <c r="C43" s="4">
        <f>'データ入力シート－２'!C48</f>
        <v>0</v>
      </c>
      <c r="D43" s="6">
        <f>'データ入力シート－２'!D48</f>
        <v>0</v>
      </c>
    </row>
    <row r="44" spans="1:4" s="1" customFormat="1" ht="15" customHeight="1">
      <c r="A44" s="2">
        <v>44</v>
      </c>
      <c r="B44" s="3">
        <f>'データ入力シート－２'!B49</f>
        <v>0</v>
      </c>
      <c r="C44" s="4">
        <f>'データ入力シート－２'!C49</f>
        <v>0</v>
      </c>
      <c r="D44" s="6">
        <f>'データ入力シート－２'!D49</f>
        <v>0</v>
      </c>
    </row>
    <row r="45" spans="1:4" s="1" customFormat="1" ht="15" customHeight="1">
      <c r="A45" s="2">
        <v>45</v>
      </c>
      <c r="B45" s="3">
        <f>'データ入力シート－２'!B50</f>
        <v>0</v>
      </c>
      <c r="C45" s="4">
        <f>'データ入力シート－２'!C50</f>
        <v>0</v>
      </c>
      <c r="D45" s="6">
        <f>'データ入力シート－２'!D50</f>
        <v>0</v>
      </c>
    </row>
    <row r="46" spans="1:4" s="1" customFormat="1" ht="15" customHeight="1">
      <c r="A46" s="2">
        <v>46</v>
      </c>
      <c r="B46" s="3">
        <f>'データ入力シート－２'!B51</f>
        <v>0</v>
      </c>
      <c r="C46" s="4">
        <f>'データ入力シート－２'!C51</f>
        <v>0</v>
      </c>
      <c r="D46" s="6">
        <f>'データ入力シート－２'!D51</f>
        <v>0</v>
      </c>
    </row>
    <row r="47" spans="1:4" s="1" customFormat="1" ht="15" customHeight="1">
      <c r="A47" s="2">
        <v>47</v>
      </c>
      <c r="B47" s="3">
        <f>'データ入力シート－２'!B52</f>
        <v>0</v>
      </c>
      <c r="C47" s="4">
        <f>'データ入力シート－２'!C52</f>
        <v>0</v>
      </c>
      <c r="D47" s="6">
        <f>'データ入力シート－２'!D52</f>
        <v>0</v>
      </c>
    </row>
    <row r="48" spans="1:4" s="1" customFormat="1" ht="15" customHeight="1">
      <c r="A48" s="2">
        <v>48</v>
      </c>
      <c r="B48" s="3">
        <f>'データ入力シート－２'!B53</f>
        <v>0</v>
      </c>
      <c r="C48" s="4">
        <f>'データ入力シート－２'!C53</f>
        <v>0</v>
      </c>
      <c r="D48" s="6">
        <f>'データ入力シート－２'!D53</f>
        <v>0</v>
      </c>
    </row>
    <row r="49" spans="1:4" s="1" customFormat="1" ht="15" customHeight="1">
      <c r="A49" s="2">
        <v>49</v>
      </c>
      <c r="B49" s="3">
        <f>'データ入力シート－２'!B54</f>
        <v>0</v>
      </c>
      <c r="C49" s="4">
        <f>'データ入力シート－２'!C54</f>
        <v>0</v>
      </c>
      <c r="D49" s="6">
        <f>'データ入力シート－２'!D54</f>
        <v>0</v>
      </c>
    </row>
    <row r="50" spans="1:4" s="1" customFormat="1" ht="15" customHeight="1">
      <c r="A50" s="2">
        <v>50</v>
      </c>
      <c r="B50" s="3">
        <f>'データ入力シート－２'!B55</f>
        <v>0</v>
      </c>
      <c r="C50" s="4">
        <f>'データ入力シート－２'!C55</f>
        <v>0</v>
      </c>
      <c r="D50" s="6">
        <f>'データ入力シート－２'!D55</f>
        <v>0</v>
      </c>
    </row>
    <row r="51" spans="1:4" s="1" customFormat="1" ht="15" customHeight="1">
      <c r="A51" s="2">
        <v>51</v>
      </c>
      <c r="B51" s="3">
        <f>'データ入力シート－２'!B56</f>
        <v>0</v>
      </c>
      <c r="C51" s="4">
        <f>'データ入力シート－２'!C56</f>
        <v>0</v>
      </c>
      <c r="D51" s="6">
        <f>'データ入力シート－２'!D56</f>
        <v>0</v>
      </c>
    </row>
    <row r="52" spans="1:4" s="1" customFormat="1" ht="15" customHeight="1">
      <c r="A52" s="2">
        <v>52</v>
      </c>
      <c r="B52" s="3">
        <f>'データ入力シート－２'!B57</f>
        <v>0</v>
      </c>
      <c r="C52" s="4">
        <f>'データ入力シート－２'!C57</f>
        <v>0</v>
      </c>
      <c r="D52" s="6">
        <f>'データ入力シート－２'!D57</f>
        <v>0</v>
      </c>
    </row>
    <row r="53" spans="1:4" s="1" customFormat="1" ht="15" customHeight="1">
      <c r="A53" s="2">
        <v>53</v>
      </c>
      <c r="B53" s="3">
        <f>'データ入力シート－２'!B58</f>
        <v>0</v>
      </c>
      <c r="C53" s="4">
        <f>'データ入力シート－２'!C58</f>
        <v>0</v>
      </c>
      <c r="D53" s="6">
        <f>'データ入力シート－２'!D58</f>
        <v>0</v>
      </c>
    </row>
    <row r="54" spans="1:4" s="1" customFormat="1" ht="15" customHeight="1">
      <c r="A54" s="2">
        <v>54</v>
      </c>
      <c r="B54" s="3">
        <f>'データ入力シート－２'!B59</f>
        <v>0</v>
      </c>
      <c r="C54" s="4">
        <f>'データ入力シート－２'!C59</f>
        <v>0</v>
      </c>
      <c r="D54" s="6">
        <f>'データ入力シート－２'!D59</f>
        <v>0</v>
      </c>
    </row>
    <row r="55" spans="1:4" s="1" customFormat="1" ht="15" customHeight="1">
      <c r="A55" s="2">
        <v>55</v>
      </c>
      <c r="B55" s="3">
        <f>'データ入力シート－２'!B60</f>
        <v>0</v>
      </c>
      <c r="C55" s="4">
        <f>'データ入力シート－２'!C60</f>
        <v>0</v>
      </c>
      <c r="D55" s="6">
        <f>'データ入力シート－２'!D60</f>
        <v>0</v>
      </c>
    </row>
    <row r="56" spans="1:4" s="1" customFormat="1" ht="15" customHeight="1">
      <c r="A56" s="2">
        <v>56</v>
      </c>
      <c r="B56" s="3">
        <f>'データ入力シート－２'!B61</f>
        <v>0</v>
      </c>
      <c r="C56" s="4">
        <f>'データ入力シート－２'!C61</f>
        <v>0</v>
      </c>
      <c r="D56" s="6">
        <f>'データ入力シート－２'!D61</f>
        <v>0</v>
      </c>
    </row>
    <row r="57" spans="1:4" s="1" customFormat="1" ht="15" customHeight="1">
      <c r="A57" s="2">
        <v>57</v>
      </c>
      <c r="B57" s="3">
        <f>'データ入力シート－２'!B62</f>
        <v>0</v>
      </c>
      <c r="C57" s="4">
        <f>'データ入力シート－２'!C62</f>
        <v>0</v>
      </c>
      <c r="D57" s="6">
        <f>'データ入力シート－２'!D62</f>
        <v>0</v>
      </c>
    </row>
    <row r="58" spans="1:4" s="1" customFormat="1" ht="15" customHeight="1">
      <c r="A58" s="2">
        <v>58</v>
      </c>
      <c r="B58" s="3">
        <f>'データ入力シート－２'!B63</f>
        <v>0</v>
      </c>
      <c r="C58" s="4">
        <f>'データ入力シート－２'!C63</f>
        <v>0</v>
      </c>
      <c r="D58" s="6">
        <f>'データ入力シート－２'!D63</f>
        <v>0</v>
      </c>
    </row>
    <row r="59" spans="1:4" s="1" customFormat="1" ht="15" customHeight="1">
      <c r="A59" s="2">
        <v>59</v>
      </c>
      <c r="B59" s="3">
        <f>'データ入力シート－２'!B64</f>
        <v>0</v>
      </c>
      <c r="C59" s="4">
        <f>'データ入力シート－２'!C64</f>
        <v>0</v>
      </c>
      <c r="D59" s="6">
        <f>'データ入力シート－２'!D64</f>
        <v>0</v>
      </c>
    </row>
    <row r="60" spans="1:4" s="1" customFormat="1" ht="15" customHeight="1">
      <c r="A60" s="2">
        <v>60</v>
      </c>
      <c r="B60" s="3">
        <f>'データ入力シート－２'!B65</f>
        <v>0</v>
      </c>
      <c r="C60" s="4">
        <f>'データ入力シート－２'!C65</f>
        <v>0</v>
      </c>
      <c r="D60" s="6">
        <f>'データ入力シート－２'!D65</f>
        <v>0</v>
      </c>
    </row>
    <row r="61" spans="1:4" s="1" customFormat="1" ht="15" customHeight="1">
      <c r="A61" s="2">
        <v>61</v>
      </c>
      <c r="B61" s="3">
        <f>'データ入力シート－２'!B66</f>
        <v>0</v>
      </c>
      <c r="C61" s="4">
        <f>'データ入力シート－２'!C66</f>
        <v>0</v>
      </c>
      <c r="D61" s="6">
        <f>'データ入力シート－２'!D66</f>
        <v>0</v>
      </c>
    </row>
    <row r="62" spans="1:4" s="1" customFormat="1" ht="15" customHeight="1">
      <c r="A62" s="2">
        <v>62</v>
      </c>
      <c r="B62" s="3">
        <f>'データ入力シート－２'!B67</f>
        <v>0</v>
      </c>
      <c r="C62" s="4">
        <f>'データ入力シート－２'!C67</f>
        <v>0</v>
      </c>
      <c r="D62" s="6">
        <f>'データ入力シート－２'!D67</f>
        <v>0</v>
      </c>
    </row>
    <row r="63" spans="1:4" s="1" customFormat="1" ht="15" customHeight="1">
      <c r="A63" s="2">
        <v>63</v>
      </c>
      <c r="B63" s="3">
        <f>'データ入力シート－２'!B68</f>
        <v>0</v>
      </c>
      <c r="C63" s="4">
        <f>'データ入力シート－２'!C68</f>
        <v>0</v>
      </c>
      <c r="D63" s="6">
        <f>'データ入力シート－２'!D68</f>
        <v>0</v>
      </c>
    </row>
    <row r="64" spans="1:4" s="1" customFormat="1" ht="15" customHeight="1">
      <c r="A64" s="2">
        <v>64</v>
      </c>
      <c r="B64" s="3">
        <f>'データ入力シート－２'!B69</f>
        <v>0</v>
      </c>
      <c r="C64" s="4">
        <f>'データ入力シート－２'!C69</f>
        <v>0</v>
      </c>
      <c r="D64" s="6">
        <f>'データ入力シート－２'!D69</f>
        <v>0</v>
      </c>
    </row>
    <row r="65" spans="1:4" s="1" customFormat="1" ht="15" customHeight="1">
      <c r="A65" s="2">
        <v>65</v>
      </c>
      <c r="B65" s="3">
        <f>'データ入力シート－２'!B70</f>
        <v>0</v>
      </c>
      <c r="C65" s="4">
        <f>'データ入力シート－２'!C70</f>
        <v>0</v>
      </c>
      <c r="D65" s="6">
        <f>'データ入力シート－２'!D70</f>
        <v>0</v>
      </c>
    </row>
    <row r="66" spans="1:4" s="1" customFormat="1" ht="15" customHeight="1">
      <c r="A66" s="2">
        <v>66</v>
      </c>
      <c r="B66" s="3">
        <f>'データ入力シート－２'!B71</f>
        <v>0</v>
      </c>
      <c r="C66" s="4">
        <f>'データ入力シート－２'!C71</f>
        <v>0</v>
      </c>
      <c r="D66" s="6">
        <f>'データ入力シート－２'!D71</f>
        <v>0</v>
      </c>
    </row>
    <row r="67" spans="1:4" s="1" customFormat="1" ht="15" customHeight="1">
      <c r="A67" s="2">
        <v>67</v>
      </c>
      <c r="B67" s="3">
        <f>'データ入力シート－２'!B72</f>
        <v>0</v>
      </c>
      <c r="C67" s="4">
        <f>'データ入力シート－２'!C72</f>
        <v>0</v>
      </c>
      <c r="D67" s="6">
        <f>'データ入力シート－２'!D72</f>
        <v>0</v>
      </c>
    </row>
    <row r="68" spans="1:4" s="1" customFormat="1" ht="15" customHeight="1">
      <c r="A68" s="2">
        <v>68</v>
      </c>
      <c r="B68" s="3">
        <f>'データ入力シート－２'!B73</f>
        <v>0</v>
      </c>
      <c r="C68" s="4">
        <f>'データ入力シート－２'!C73</f>
        <v>0</v>
      </c>
      <c r="D68" s="6">
        <f>'データ入力シート－２'!D73</f>
        <v>0</v>
      </c>
    </row>
    <row r="69" spans="1:4" s="1" customFormat="1" ht="15" customHeight="1">
      <c r="A69" s="2">
        <v>69</v>
      </c>
      <c r="B69" s="3">
        <f>'データ入力シート－２'!B74</f>
        <v>0</v>
      </c>
      <c r="C69" s="4">
        <f>'データ入力シート－２'!C74</f>
        <v>0</v>
      </c>
      <c r="D69" s="6">
        <f>'データ入力シート－２'!D74</f>
        <v>0</v>
      </c>
    </row>
    <row r="70" spans="1:4" s="1" customFormat="1" ht="15" customHeight="1">
      <c r="A70" s="2">
        <v>70</v>
      </c>
      <c r="B70" s="3">
        <f>'データ入力シート－２'!B75</f>
        <v>0</v>
      </c>
      <c r="C70" s="4">
        <f>'データ入力シート－２'!C75</f>
        <v>0</v>
      </c>
      <c r="D70" s="6">
        <f>'データ入力シート－２'!D75</f>
        <v>0</v>
      </c>
    </row>
    <row r="71" spans="1:4" ht="15" customHeight="1">
      <c r="A71" s="2">
        <v>71</v>
      </c>
      <c r="B71" s="3">
        <f>'データ入力シート－２'!B76</f>
        <v>0</v>
      </c>
      <c r="C71" s="4">
        <f>'データ入力シート－２'!C76</f>
        <v>0</v>
      </c>
      <c r="D71" s="6">
        <f>'データ入力シート－２'!D76</f>
        <v>0</v>
      </c>
    </row>
    <row r="72" spans="1:4" ht="15" customHeight="1">
      <c r="A72" s="2">
        <v>72</v>
      </c>
      <c r="B72" s="3">
        <f>'データ入力シート－２'!B77</f>
        <v>0</v>
      </c>
      <c r="C72" s="4">
        <f>'データ入力シート－２'!C77</f>
        <v>0</v>
      </c>
      <c r="D72" s="6">
        <f>'データ入力シート－２'!D77</f>
        <v>0</v>
      </c>
    </row>
    <row r="73" spans="1:4" ht="15" customHeight="1">
      <c r="A73" s="2">
        <v>73</v>
      </c>
      <c r="B73" s="3">
        <f>'データ入力シート－２'!B78</f>
        <v>0</v>
      </c>
      <c r="C73" s="4">
        <f>'データ入力シート－２'!C78</f>
        <v>0</v>
      </c>
      <c r="D73" s="6">
        <f>'データ入力シート－２'!D78</f>
        <v>0</v>
      </c>
    </row>
    <row r="74" spans="1:4" ht="15" customHeight="1">
      <c r="A74" s="2">
        <v>74</v>
      </c>
      <c r="B74" s="3">
        <f>'データ入力シート－２'!B79</f>
        <v>0</v>
      </c>
      <c r="C74" s="4">
        <f>'データ入力シート－２'!C79</f>
        <v>0</v>
      </c>
      <c r="D74" s="6">
        <f>'データ入力シート－２'!D79</f>
        <v>0</v>
      </c>
    </row>
    <row r="75" spans="1:4" ht="15" customHeight="1">
      <c r="A75" s="2">
        <v>75</v>
      </c>
      <c r="B75" s="3">
        <f>'データ入力シート－２'!B80</f>
        <v>0</v>
      </c>
      <c r="C75" s="4">
        <f>'データ入力シート－２'!C80</f>
        <v>0</v>
      </c>
      <c r="D75" s="6">
        <f>'データ入力シート－２'!D80</f>
        <v>0</v>
      </c>
    </row>
    <row r="76" spans="1:4" ht="15" customHeight="1">
      <c r="A76" s="2">
        <v>76</v>
      </c>
      <c r="B76" s="3">
        <f>'データ入力シート－２'!B81</f>
        <v>0</v>
      </c>
      <c r="C76" s="4">
        <f>'データ入力シート－２'!C81</f>
        <v>0</v>
      </c>
      <c r="D76" s="6">
        <f>'データ入力シート－２'!D81</f>
        <v>0</v>
      </c>
    </row>
    <row r="77" spans="1:4" ht="15" customHeight="1">
      <c r="A77" s="2">
        <v>77</v>
      </c>
      <c r="B77" s="3">
        <f>'データ入力シート－２'!B82</f>
        <v>0</v>
      </c>
      <c r="C77" s="4">
        <f>'データ入力シート－２'!C82</f>
        <v>0</v>
      </c>
      <c r="D77" s="6">
        <f>'データ入力シート－２'!D82</f>
        <v>0</v>
      </c>
    </row>
    <row r="78" spans="1:4" ht="15" customHeight="1">
      <c r="A78" s="2">
        <v>78</v>
      </c>
      <c r="B78" s="3">
        <f>'データ入力シート－２'!B83</f>
        <v>0</v>
      </c>
      <c r="C78" s="4">
        <f>'データ入力シート－２'!C83</f>
        <v>0</v>
      </c>
      <c r="D78" s="6">
        <f>'データ入力シート－２'!D83</f>
        <v>0</v>
      </c>
    </row>
    <row r="79" spans="1:4" ht="15" customHeight="1">
      <c r="A79" s="2">
        <v>79</v>
      </c>
      <c r="B79" s="3">
        <f>'データ入力シート－２'!B84</f>
        <v>0</v>
      </c>
      <c r="C79" s="4">
        <f>'データ入力シート－２'!C84</f>
        <v>0</v>
      </c>
      <c r="D79" s="6">
        <f>'データ入力シート－２'!D84</f>
        <v>0</v>
      </c>
    </row>
    <row r="80" spans="1:4" ht="15" customHeight="1">
      <c r="A80" s="2">
        <v>80</v>
      </c>
      <c r="B80" s="3">
        <f>'データ入力シート－２'!B85</f>
        <v>0</v>
      </c>
      <c r="C80" s="4">
        <f>'データ入力シート－２'!C85</f>
        <v>0</v>
      </c>
      <c r="D80" s="6">
        <f>'データ入力シート－２'!D85</f>
        <v>0</v>
      </c>
    </row>
    <row r="81" spans="1:4" ht="15" customHeight="1">
      <c r="A81" s="2">
        <v>81</v>
      </c>
      <c r="B81" s="3">
        <f>'データ入力シート－２'!B86</f>
        <v>0</v>
      </c>
      <c r="C81" s="4">
        <f>'データ入力シート－２'!C86</f>
        <v>0</v>
      </c>
      <c r="D81" s="6">
        <f>'データ入力シート－２'!D86</f>
        <v>0</v>
      </c>
    </row>
    <row r="82" spans="1:4" ht="15" customHeight="1">
      <c r="A82" s="2">
        <v>82</v>
      </c>
      <c r="B82" s="3">
        <f>'データ入力シート－２'!B87</f>
        <v>0</v>
      </c>
      <c r="C82" s="4">
        <f>'データ入力シート－２'!C87</f>
        <v>0</v>
      </c>
      <c r="D82" s="6">
        <f>'データ入力シート－２'!D87</f>
        <v>0</v>
      </c>
    </row>
    <row r="83" spans="1:4" ht="15" customHeight="1">
      <c r="A83" s="2">
        <v>83</v>
      </c>
      <c r="B83" s="3">
        <f>'データ入力シート－２'!B88</f>
        <v>0</v>
      </c>
      <c r="C83" s="4">
        <f>'データ入力シート－２'!C88</f>
        <v>0</v>
      </c>
      <c r="D83" s="6">
        <f>'データ入力シート－２'!D88</f>
        <v>0</v>
      </c>
    </row>
    <row r="84" spans="1:4" ht="15" customHeight="1">
      <c r="A84" s="2">
        <v>84</v>
      </c>
      <c r="B84" s="3">
        <f>'データ入力シート－２'!B89</f>
        <v>0</v>
      </c>
      <c r="C84" s="4">
        <f>'データ入力シート－２'!C89</f>
        <v>0</v>
      </c>
      <c r="D84" s="6">
        <f>'データ入力シート－２'!D89</f>
        <v>0</v>
      </c>
    </row>
    <row r="85" spans="1:4" ht="15" customHeight="1">
      <c r="A85" s="2">
        <v>85</v>
      </c>
      <c r="B85" s="3">
        <f>'データ入力シート－２'!B90</f>
        <v>0</v>
      </c>
      <c r="C85" s="4">
        <f>'データ入力シート－２'!C90</f>
        <v>0</v>
      </c>
      <c r="D85" s="6">
        <f>'データ入力シート－２'!D90</f>
        <v>0</v>
      </c>
    </row>
    <row r="86" spans="1:4" ht="15" customHeight="1">
      <c r="A86" s="2">
        <v>86</v>
      </c>
      <c r="B86" s="3">
        <f>'データ入力シート－２'!B91</f>
        <v>0</v>
      </c>
      <c r="C86" s="4">
        <f>'データ入力シート－２'!C91</f>
        <v>0</v>
      </c>
      <c r="D86" s="6">
        <f>'データ入力シート－２'!D91</f>
        <v>0</v>
      </c>
    </row>
    <row r="87" spans="1:4" ht="15" customHeight="1">
      <c r="A87" s="2">
        <v>87</v>
      </c>
      <c r="B87" s="3">
        <f>'データ入力シート－２'!B92</f>
        <v>0</v>
      </c>
      <c r="C87" s="4">
        <f>'データ入力シート－２'!C92</f>
        <v>0</v>
      </c>
      <c r="D87" s="6">
        <f>'データ入力シート－２'!D92</f>
        <v>0</v>
      </c>
    </row>
    <row r="88" spans="1:4" ht="15" customHeight="1">
      <c r="A88" s="2">
        <v>88</v>
      </c>
      <c r="B88" s="3">
        <f>'データ入力シート－２'!B93</f>
        <v>0</v>
      </c>
      <c r="C88" s="4">
        <f>'データ入力シート－２'!C93</f>
        <v>0</v>
      </c>
      <c r="D88" s="6">
        <f>'データ入力シート－２'!D93</f>
        <v>0</v>
      </c>
    </row>
    <row r="89" spans="1:4" ht="15" customHeight="1">
      <c r="A89" s="2">
        <v>89</v>
      </c>
      <c r="B89" s="3">
        <f>'データ入力シート－２'!B94</f>
        <v>0</v>
      </c>
      <c r="C89" s="4">
        <f>'データ入力シート－２'!C94</f>
        <v>0</v>
      </c>
      <c r="D89" s="6">
        <f>'データ入力シート－２'!D94</f>
        <v>0</v>
      </c>
    </row>
    <row r="90" spans="1:4" ht="15" customHeight="1">
      <c r="A90" s="2">
        <v>90</v>
      </c>
      <c r="B90" s="3">
        <f>'データ入力シート－２'!B95</f>
        <v>0</v>
      </c>
      <c r="C90" s="4">
        <f>'データ入力シート－２'!C95</f>
        <v>0</v>
      </c>
      <c r="D90" s="6">
        <f>'データ入力シート－２'!D95</f>
        <v>0</v>
      </c>
    </row>
    <row r="91" spans="1:4" ht="15" customHeight="1">
      <c r="A91" s="2">
        <v>91</v>
      </c>
      <c r="B91" s="3">
        <f>'データ入力シート－２'!B96</f>
        <v>0</v>
      </c>
      <c r="C91" s="4">
        <f>'データ入力シート－２'!C96</f>
        <v>0</v>
      </c>
      <c r="D91" s="6">
        <f>'データ入力シート－２'!D96</f>
        <v>0</v>
      </c>
    </row>
    <row r="92" spans="1:4" ht="15" customHeight="1">
      <c r="A92" s="2">
        <v>92</v>
      </c>
      <c r="B92" s="3">
        <f>'データ入力シート－２'!B97</f>
        <v>0</v>
      </c>
      <c r="C92" s="4">
        <f>'データ入力シート－２'!C97</f>
        <v>0</v>
      </c>
      <c r="D92" s="6">
        <f>'データ入力シート－２'!D97</f>
        <v>0</v>
      </c>
    </row>
    <row r="93" spans="1:4" ht="15" customHeight="1">
      <c r="A93" s="2">
        <v>93</v>
      </c>
      <c r="B93" s="3">
        <f>'データ入力シート－２'!B98</f>
        <v>0</v>
      </c>
      <c r="C93" s="4">
        <f>'データ入力シート－２'!C98</f>
        <v>0</v>
      </c>
      <c r="D93" s="6">
        <f>'データ入力シート－２'!D98</f>
        <v>0</v>
      </c>
    </row>
    <row r="94" spans="1:4" ht="15" customHeight="1">
      <c r="A94" s="2">
        <v>94</v>
      </c>
      <c r="B94" s="3">
        <f>'データ入力シート－２'!B99</f>
        <v>0</v>
      </c>
      <c r="C94" s="4">
        <f>'データ入力シート－２'!C99</f>
        <v>0</v>
      </c>
      <c r="D94" s="6">
        <f>'データ入力シート－２'!D99</f>
        <v>0</v>
      </c>
    </row>
    <row r="95" spans="1:4" ht="15" customHeight="1">
      <c r="A95" s="2">
        <v>95</v>
      </c>
      <c r="B95" s="3">
        <f>'データ入力シート－２'!B100</f>
        <v>0</v>
      </c>
      <c r="C95" s="4">
        <f>'データ入力シート－２'!C100</f>
        <v>0</v>
      </c>
      <c r="D95" s="6">
        <f>'データ入力シート－２'!D100</f>
        <v>0</v>
      </c>
    </row>
    <row r="96" spans="1:4" ht="15" customHeight="1">
      <c r="A96" s="2">
        <v>96</v>
      </c>
      <c r="B96" s="3">
        <f>'データ入力シート－２'!B101</f>
        <v>0</v>
      </c>
      <c r="C96" s="4">
        <f>'データ入力シート－２'!C101</f>
        <v>0</v>
      </c>
      <c r="D96" s="6">
        <f>'データ入力シート－２'!D101</f>
        <v>0</v>
      </c>
    </row>
    <row r="97" spans="1:4" ht="15" customHeight="1">
      <c r="A97" s="2">
        <v>97</v>
      </c>
      <c r="B97" s="3">
        <f>'データ入力シート－２'!B102</f>
        <v>0</v>
      </c>
      <c r="C97" s="4">
        <f>'データ入力シート－２'!C102</f>
        <v>0</v>
      </c>
      <c r="D97" s="6">
        <f>'データ入力シート－２'!D102</f>
        <v>0</v>
      </c>
    </row>
    <row r="98" spans="1:4" ht="15" customHeight="1">
      <c r="A98" s="2">
        <v>98</v>
      </c>
      <c r="B98" s="3">
        <f>'データ入力シート－２'!B103</f>
        <v>0</v>
      </c>
      <c r="C98" s="4">
        <f>'データ入力シート－２'!C103</f>
        <v>0</v>
      </c>
      <c r="D98" s="6">
        <f>'データ入力シート－２'!D103</f>
        <v>0</v>
      </c>
    </row>
    <row r="99" spans="1:4" ht="15" customHeight="1">
      <c r="A99" s="2">
        <v>99</v>
      </c>
      <c r="B99" s="3">
        <f>'データ入力シート－２'!B104</f>
        <v>0</v>
      </c>
      <c r="C99" s="4">
        <f>'データ入力シート－２'!C104</f>
        <v>0</v>
      </c>
      <c r="D99" s="6">
        <f>'データ入力シート－２'!D104</f>
        <v>0</v>
      </c>
    </row>
    <row r="100" spans="1:4" ht="15" customHeight="1">
      <c r="A100" s="2">
        <v>100</v>
      </c>
      <c r="B100" s="3">
        <f>'データ入力シート－２'!B105</f>
        <v>0</v>
      </c>
      <c r="C100" s="4">
        <f>'データ入力シート－２'!C105</f>
        <v>0</v>
      </c>
      <c r="D100" s="6">
        <f>'データ入力シート－２'!D105</f>
        <v>0</v>
      </c>
    </row>
    <row r="101" spans="1:4" ht="15" customHeight="1">
      <c r="A101" s="2">
        <v>101</v>
      </c>
      <c r="B101" s="3">
        <f>'データ入力シート－２'!B106</f>
        <v>0</v>
      </c>
      <c r="C101" s="4">
        <f>'データ入力シート－２'!C106</f>
        <v>0</v>
      </c>
      <c r="D101" s="6">
        <f>'データ入力シート－２'!D106</f>
        <v>0</v>
      </c>
    </row>
    <row r="102" spans="1:4" ht="15" customHeight="1">
      <c r="A102" s="2">
        <v>102</v>
      </c>
      <c r="B102" s="3">
        <f>'データ入力シート－２'!B107</f>
        <v>0</v>
      </c>
      <c r="C102" s="4">
        <f>'データ入力シート－２'!C107</f>
        <v>0</v>
      </c>
      <c r="D102" s="6">
        <f>'データ入力シート－２'!D107</f>
        <v>0</v>
      </c>
    </row>
    <row r="103" spans="1:4" ht="15" customHeight="1">
      <c r="A103" s="2">
        <v>103</v>
      </c>
      <c r="B103" s="3">
        <f>'データ入力シート－２'!B108</f>
        <v>0</v>
      </c>
      <c r="C103" s="4">
        <f>'データ入力シート－２'!C108</f>
        <v>0</v>
      </c>
      <c r="D103" s="6">
        <f>'データ入力シート－２'!D108</f>
        <v>0</v>
      </c>
    </row>
    <row r="104" spans="1:4" ht="15" customHeight="1">
      <c r="A104" s="2">
        <v>104</v>
      </c>
      <c r="B104" s="3">
        <f>'データ入力シート－２'!B109</f>
        <v>0</v>
      </c>
      <c r="C104" s="4">
        <f>'データ入力シート－２'!C109</f>
        <v>0</v>
      </c>
      <c r="D104" s="6">
        <f>'データ入力シート－２'!D109</f>
        <v>0</v>
      </c>
    </row>
    <row r="105" spans="1:4" ht="15" customHeight="1">
      <c r="A105" s="2">
        <v>105</v>
      </c>
      <c r="B105" s="3">
        <f>'データ入力シート－２'!B110</f>
        <v>0</v>
      </c>
      <c r="C105" s="4">
        <f>'データ入力シート－２'!C110</f>
        <v>0</v>
      </c>
      <c r="D105" s="6">
        <f>'データ入力シート－２'!D110</f>
        <v>0</v>
      </c>
    </row>
    <row r="106" spans="1:4" ht="15" customHeight="1">
      <c r="A106" s="2">
        <v>106</v>
      </c>
      <c r="B106" s="3">
        <f>'データ入力シート－２'!B111</f>
        <v>0</v>
      </c>
      <c r="C106" s="4">
        <f>'データ入力シート－２'!C111</f>
        <v>0</v>
      </c>
      <c r="D106" s="6">
        <f>'データ入力シート－２'!D111</f>
        <v>0</v>
      </c>
    </row>
    <row r="107" spans="1:4" ht="15" customHeight="1">
      <c r="A107" s="2">
        <v>107</v>
      </c>
      <c r="B107" s="3">
        <f>'データ入力シート－２'!B112</f>
        <v>0</v>
      </c>
      <c r="C107" s="4">
        <f>'データ入力シート－２'!C112</f>
        <v>0</v>
      </c>
      <c r="D107" s="6">
        <f>'データ入力シート－２'!D112</f>
        <v>0</v>
      </c>
    </row>
    <row r="108" spans="1:4" ht="15" customHeight="1">
      <c r="A108" s="2">
        <v>108</v>
      </c>
      <c r="B108" s="3">
        <f>'データ入力シート－２'!B113</f>
        <v>0</v>
      </c>
      <c r="C108" s="4">
        <f>'データ入力シート－２'!C113</f>
        <v>0</v>
      </c>
      <c r="D108" s="6">
        <f>'データ入力シート－２'!D113</f>
        <v>0</v>
      </c>
    </row>
    <row r="109" spans="1:4" ht="15" customHeight="1">
      <c r="A109" s="2">
        <v>109</v>
      </c>
      <c r="B109" s="3">
        <f>'データ入力シート－２'!B114</f>
        <v>0</v>
      </c>
      <c r="C109" s="4">
        <f>'データ入力シート－２'!C114</f>
        <v>0</v>
      </c>
      <c r="D109" s="6">
        <f>'データ入力シート－２'!D114</f>
        <v>0</v>
      </c>
    </row>
    <row r="110" spans="1:4" ht="15" customHeight="1">
      <c r="A110" s="2">
        <v>110</v>
      </c>
      <c r="B110" s="3">
        <f>'データ入力シート－２'!B115</f>
        <v>0</v>
      </c>
      <c r="C110" s="4">
        <f>'データ入力シート－２'!C115</f>
        <v>0</v>
      </c>
      <c r="D110" s="6">
        <f>'データ入力シート－２'!D115</f>
        <v>0</v>
      </c>
    </row>
    <row r="111" spans="1:4" ht="15" customHeight="1">
      <c r="A111" s="2">
        <v>111</v>
      </c>
      <c r="B111" s="3">
        <f>'データ入力シート－２'!B116</f>
        <v>0</v>
      </c>
      <c r="C111" s="4">
        <f>'データ入力シート－２'!C116</f>
        <v>0</v>
      </c>
      <c r="D111" s="6">
        <f>'データ入力シート－２'!D116</f>
        <v>0</v>
      </c>
    </row>
    <row r="112" spans="1:4" ht="15" customHeight="1">
      <c r="A112" s="2">
        <v>112</v>
      </c>
      <c r="B112" s="3">
        <f>'データ入力シート－２'!B117</f>
        <v>0</v>
      </c>
      <c r="C112" s="4">
        <f>'データ入力シート－２'!C117</f>
        <v>0</v>
      </c>
      <c r="D112" s="6">
        <f>'データ入力シート－２'!D117</f>
        <v>0</v>
      </c>
    </row>
    <row r="113" spans="1:4" ht="15" customHeight="1">
      <c r="A113" s="2">
        <v>113</v>
      </c>
      <c r="B113" s="3">
        <f>'データ入力シート－２'!B118</f>
        <v>0</v>
      </c>
      <c r="C113" s="4">
        <f>'データ入力シート－２'!C118</f>
        <v>0</v>
      </c>
      <c r="D113" s="6">
        <f>'データ入力シート－２'!D118</f>
        <v>0</v>
      </c>
    </row>
    <row r="114" spans="1:4" ht="15" customHeight="1">
      <c r="A114" s="2">
        <v>114</v>
      </c>
      <c r="B114" s="3">
        <f>'データ入力シート－２'!B119</f>
        <v>0</v>
      </c>
      <c r="C114" s="4">
        <f>'データ入力シート－２'!C119</f>
        <v>0</v>
      </c>
      <c r="D114" s="6">
        <f>'データ入力シート－２'!D119</f>
        <v>0</v>
      </c>
    </row>
    <row r="115" spans="1:4" ht="15" customHeight="1">
      <c r="A115" s="2">
        <v>115</v>
      </c>
      <c r="B115" s="3">
        <f>'データ入力シート－２'!B120</f>
        <v>0</v>
      </c>
      <c r="C115" s="4">
        <f>'データ入力シート－２'!C120</f>
        <v>0</v>
      </c>
      <c r="D115" s="6">
        <f>'データ入力シート－２'!D120</f>
        <v>0</v>
      </c>
    </row>
    <row r="116" spans="1:4" ht="15" customHeight="1">
      <c r="A116" s="2">
        <v>116</v>
      </c>
      <c r="B116" s="3">
        <f>'データ入力シート－２'!B121</f>
        <v>0</v>
      </c>
      <c r="C116" s="4">
        <f>'データ入力シート－２'!C121</f>
        <v>0</v>
      </c>
      <c r="D116" s="6">
        <f>'データ入力シート－２'!D121</f>
        <v>0</v>
      </c>
    </row>
    <row r="117" spans="1:4" ht="15" customHeight="1">
      <c r="A117" s="2">
        <v>117</v>
      </c>
      <c r="B117" s="3">
        <f>'データ入力シート－２'!B122</f>
        <v>0</v>
      </c>
      <c r="C117" s="4">
        <f>'データ入力シート－２'!C122</f>
        <v>0</v>
      </c>
      <c r="D117" s="6">
        <f>'データ入力シート－２'!D122</f>
        <v>0</v>
      </c>
    </row>
    <row r="118" spans="1:4" ht="15" customHeight="1">
      <c r="A118" s="2">
        <v>118</v>
      </c>
      <c r="B118" s="3">
        <f>'データ入力シート－２'!B123</f>
        <v>0</v>
      </c>
      <c r="C118" s="4">
        <f>'データ入力シート－２'!C123</f>
        <v>0</v>
      </c>
      <c r="D118" s="6">
        <f>'データ入力シート－２'!D123</f>
        <v>0</v>
      </c>
    </row>
    <row r="119" spans="1:4" ht="15" customHeight="1">
      <c r="A119" s="2">
        <v>119</v>
      </c>
      <c r="B119" s="3">
        <f>'データ入力シート－２'!B124</f>
        <v>0</v>
      </c>
      <c r="C119" s="4">
        <f>'データ入力シート－２'!C124</f>
        <v>0</v>
      </c>
      <c r="D119" s="6">
        <f>'データ入力シート－２'!D124</f>
        <v>0</v>
      </c>
    </row>
    <row r="120" spans="1:4" ht="15" customHeight="1">
      <c r="A120" s="2">
        <v>120</v>
      </c>
      <c r="B120" s="3">
        <f>'データ入力シート－２'!B125</f>
        <v>0</v>
      </c>
      <c r="C120" s="4">
        <f>'データ入力シート－２'!C125</f>
        <v>0</v>
      </c>
      <c r="D120" s="6">
        <f>'データ入力シート－２'!D125</f>
        <v>0</v>
      </c>
    </row>
    <row r="121" spans="1:4" ht="15" customHeight="1">
      <c r="A121" s="2">
        <v>121</v>
      </c>
      <c r="B121" s="3">
        <f>'データ入力シート－２'!B126</f>
        <v>0</v>
      </c>
      <c r="C121" s="4">
        <f>'データ入力シート－２'!C126</f>
        <v>0</v>
      </c>
      <c r="D121" s="6">
        <f>'データ入力シート－２'!D126</f>
        <v>0</v>
      </c>
    </row>
    <row r="122" spans="1:4" ht="15" customHeight="1">
      <c r="A122" s="2">
        <v>122</v>
      </c>
      <c r="B122" s="3">
        <f>'データ入力シート－２'!B127</f>
        <v>0</v>
      </c>
      <c r="C122" s="4">
        <f>'データ入力シート－２'!C127</f>
        <v>0</v>
      </c>
      <c r="D122" s="6">
        <f>'データ入力シート－２'!D127</f>
        <v>0</v>
      </c>
    </row>
    <row r="123" spans="1:4" ht="15" customHeight="1">
      <c r="A123" s="2">
        <v>123</v>
      </c>
      <c r="B123" s="3">
        <f>'データ入力シート－２'!B128</f>
        <v>0</v>
      </c>
      <c r="C123" s="4">
        <f>'データ入力シート－２'!C128</f>
        <v>0</v>
      </c>
      <c r="D123" s="6">
        <f>'データ入力シート－２'!D128</f>
        <v>0</v>
      </c>
    </row>
    <row r="124" spans="1:4" ht="15" customHeight="1">
      <c r="A124" s="2">
        <v>124</v>
      </c>
      <c r="B124" s="3">
        <f>'データ入力シート－２'!B129</f>
        <v>0</v>
      </c>
      <c r="C124" s="4">
        <f>'データ入力シート－２'!C129</f>
        <v>0</v>
      </c>
      <c r="D124" s="6">
        <f>'データ入力シート－２'!D129</f>
        <v>0</v>
      </c>
    </row>
    <row r="125" spans="1:4" ht="15" customHeight="1">
      <c r="A125" s="2">
        <v>125</v>
      </c>
      <c r="B125" s="3">
        <f>'データ入力シート－２'!B130</f>
        <v>0</v>
      </c>
      <c r="C125" s="4">
        <f>'データ入力シート－２'!C130</f>
        <v>0</v>
      </c>
      <c r="D125" s="6">
        <f>'データ入力シート－２'!D130</f>
        <v>0</v>
      </c>
    </row>
    <row r="126" spans="1:4" ht="15" customHeight="1">
      <c r="A126" s="2">
        <v>126</v>
      </c>
      <c r="B126" s="3">
        <f>'データ入力シート－２'!B131</f>
        <v>0</v>
      </c>
      <c r="C126" s="4">
        <f>'データ入力シート－２'!C131</f>
        <v>0</v>
      </c>
      <c r="D126" s="6">
        <f>'データ入力シート－２'!D131</f>
        <v>0</v>
      </c>
    </row>
    <row r="127" spans="1:4" ht="15" customHeight="1">
      <c r="A127" s="2">
        <v>127</v>
      </c>
      <c r="B127" s="3">
        <f>'データ入力シート－２'!B132</f>
        <v>0</v>
      </c>
      <c r="C127" s="4">
        <f>'データ入力シート－２'!C132</f>
        <v>0</v>
      </c>
      <c r="D127" s="6">
        <f>'データ入力シート－２'!D132</f>
        <v>0</v>
      </c>
    </row>
    <row r="128" spans="1:4" ht="15" customHeight="1">
      <c r="A128" s="2">
        <v>128</v>
      </c>
      <c r="B128" s="3">
        <f>'データ入力シート－２'!B133</f>
        <v>0</v>
      </c>
      <c r="C128" s="4">
        <f>'データ入力シート－２'!C133</f>
        <v>0</v>
      </c>
      <c r="D128" s="6">
        <f>'データ入力シート－２'!D133</f>
        <v>0</v>
      </c>
    </row>
    <row r="129" spans="1:4" ht="15" customHeight="1">
      <c r="A129" s="2">
        <v>129</v>
      </c>
      <c r="B129" s="3">
        <f>'データ入力シート－２'!B134</f>
        <v>0</v>
      </c>
      <c r="C129" s="4">
        <f>'データ入力シート－２'!C134</f>
        <v>0</v>
      </c>
      <c r="D129" s="6">
        <f>'データ入力シート－２'!D134</f>
        <v>0</v>
      </c>
    </row>
    <row r="130" spans="1:4" ht="15" customHeight="1">
      <c r="A130" s="2">
        <v>130</v>
      </c>
      <c r="B130" s="3">
        <f>'データ入力シート－２'!B135</f>
        <v>0</v>
      </c>
      <c r="C130" s="4">
        <f>'データ入力シート－２'!C135</f>
        <v>0</v>
      </c>
      <c r="D130" s="6">
        <f>'データ入力シート－２'!D135</f>
        <v>0</v>
      </c>
    </row>
    <row r="131" spans="1:4" ht="15" customHeight="1">
      <c r="A131" s="2">
        <v>131</v>
      </c>
      <c r="B131" s="3">
        <f>'データ入力シート－２'!B136</f>
        <v>0</v>
      </c>
      <c r="C131" s="4">
        <f>'データ入力シート－２'!C136</f>
        <v>0</v>
      </c>
      <c r="D131" s="6">
        <f>'データ入力シート－２'!D136</f>
        <v>0</v>
      </c>
    </row>
    <row r="132" spans="1:4" ht="15" customHeight="1">
      <c r="A132" s="2">
        <v>132</v>
      </c>
      <c r="B132" s="3">
        <f>'データ入力シート－２'!B137</f>
        <v>0</v>
      </c>
      <c r="C132" s="4">
        <f>'データ入力シート－２'!C137</f>
        <v>0</v>
      </c>
      <c r="D132" s="6">
        <f>'データ入力シート－２'!D137</f>
        <v>0</v>
      </c>
    </row>
    <row r="133" spans="1:4" ht="15" customHeight="1">
      <c r="A133" s="2">
        <v>133</v>
      </c>
      <c r="B133" s="3">
        <f>'データ入力シート－２'!B138</f>
        <v>0</v>
      </c>
      <c r="C133" s="4">
        <f>'データ入力シート－２'!C138</f>
        <v>0</v>
      </c>
      <c r="D133" s="6">
        <f>'データ入力シート－２'!D138</f>
        <v>0</v>
      </c>
    </row>
    <row r="134" spans="1:4" ht="15" customHeight="1">
      <c r="A134" s="2">
        <v>134</v>
      </c>
      <c r="B134" s="3">
        <f>'データ入力シート－２'!B139</f>
        <v>0</v>
      </c>
      <c r="C134" s="4">
        <f>'データ入力シート－２'!C139</f>
        <v>0</v>
      </c>
      <c r="D134" s="6">
        <f>'データ入力シート－２'!D139</f>
        <v>0</v>
      </c>
    </row>
    <row r="135" spans="1:4" ht="15" customHeight="1">
      <c r="A135" s="2">
        <v>135</v>
      </c>
      <c r="B135" s="3">
        <f>'データ入力シート－２'!B140</f>
        <v>0</v>
      </c>
      <c r="C135" s="4">
        <f>'データ入力シート－２'!C140</f>
        <v>0</v>
      </c>
      <c r="D135" s="6">
        <f>'データ入力シート－２'!D140</f>
        <v>0</v>
      </c>
    </row>
    <row r="136" spans="1:4" ht="15" customHeight="1">
      <c r="A136" s="2">
        <v>136</v>
      </c>
      <c r="B136" s="3">
        <f>'データ入力シート－２'!B141</f>
        <v>0</v>
      </c>
      <c r="C136" s="4">
        <f>'データ入力シート－２'!C141</f>
        <v>0</v>
      </c>
      <c r="D136" s="6">
        <f>'データ入力シート－２'!D141</f>
        <v>0</v>
      </c>
    </row>
    <row r="137" spans="1:4" ht="15" customHeight="1">
      <c r="A137" s="2">
        <v>137</v>
      </c>
      <c r="B137" s="3">
        <f>'データ入力シート－２'!B142</f>
        <v>0</v>
      </c>
      <c r="C137" s="4">
        <f>'データ入力シート－２'!C142</f>
        <v>0</v>
      </c>
      <c r="D137" s="6">
        <f>'データ入力シート－２'!D142</f>
        <v>0</v>
      </c>
    </row>
    <row r="138" spans="1:4" ht="15" customHeight="1">
      <c r="A138" s="2">
        <v>138</v>
      </c>
      <c r="B138" s="3">
        <f>'データ入力シート－２'!B143</f>
        <v>0</v>
      </c>
      <c r="C138" s="4">
        <f>'データ入力シート－２'!C143</f>
        <v>0</v>
      </c>
      <c r="D138" s="6">
        <f>'データ入力シート－２'!D143</f>
        <v>0</v>
      </c>
    </row>
    <row r="139" spans="1:4" ht="15" customHeight="1">
      <c r="A139" s="2">
        <v>139</v>
      </c>
      <c r="B139" s="3">
        <f>'データ入力シート－２'!B144</f>
        <v>0</v>
      </c>
      <c r="C139" s="4">
        <f>'データ入力シート－２'!C144</f>
        <v>0</v>
      </c>
      <c r="D139" s="6">
        <f>'データ入力シート－２'!D144</f>
        <v>0</v>
      </c>
    </row>
    <row r="140" spans="1:4" ht="15" customHeight="1">
      <c r="A140" s="2">
        <v>140</v>
      </c>
      <c r="B140" s="3">
        <f>'データ入力シート－２'!B145</f>
        <v>0</v>
      </c>
      <c r="C140" s="4">
        <f>'データ入力シート－２'!C145</f>
        <v>0</v>
      </c>
      <c r="D140" s="6">
        <f>'データ入力シート－２'!D145</f>
        <v>0</v>
      </c>
    </row>
    <row r="141" spans="1:4" ht="15" customHeight="1">
      <c r="A141" s="2">
        <v>141</v>
      </c>
      <c r="B141" s="3">
        <f>'データ入力シート－２'!B146</f>
        <v>0</v>
      </c>
      <c r="C141" s="4">
        <f>'データ入力シート－２'!C146</f>
        <v>0</v>
      </c>
      <c r="D141" s="6">
        <f>'データ入力シート－２'!D146</f>
        <v>0</v>
      </c>
    </row>
    <row r="142" spans="1:4" ht="15" customHeight="1">
      <c r="A142" s="2">
        <v>142</v>
      </c>
      <c r="B142" s="3">
        <f>'データ入力シート－２'!B147</f>
        <v>0</v>
      </c>
      <c r="C142" s="4">
        <f>'データ入力シート－２'!C147</f>
        <v>0</v>
      </c>
      <c r="D142" s="6">
        <f>'データ入力シート－２'!D147</f>
        <v>0</v>
      </c>
    </row>
    <row r="143" spans="1:4" ht="15" customHeight="1">
      <c r="A143" s="2">
        <v>143</v>
      </c>
      <c r="B143" s="3">
        <f>'データ入力シート－２'!B148</f>
        <v>0</v>
      </c>
      <c r="C143" s="4">
        <f>'データ入力シート－２'!C148</f>
        <v>0</v>
      </c>
      <c r="D143" s="6">
        <f>'データ入力シート－２'!D148</f>
        <v>0</v>
      </c>
    </row>
    <row r="144" spans="1:4" ht="15" customHeight="1">
      <c r="A144" s="2">
        <v>144</v>
      </c>
      <c r="B144" s="3">
        <f>'データ入力シート－２'!B149</f>
        <v>0</v>
      </c>
      <c r="C144" s="4">
        <f>'データ入力シート－２'!C149</f>
        <v>0</v>
      </c>
      <c r="D144" s="6">
        <f>'データ入力シート－２'!D149</f>
        <v>0</v>
      </c>
    </row>
    <row r="145" spans="1:4" ht="15" customHeight="1">
      <c r="A145" s="2">
        <v>145</v>
      </c>
      <c r="B145" s="3">
        <f>'データ入力シート－２'!B150</f>
        <v>0</v>
      </c>
      <c r="C145" s="4">
        <f>'データ入力シート－２'!C150</f>
        <v>0</v>
      </c>
      <c r="D145" s="6">
        <f>'データ入力シート－２'!D150</f>
        <v>0</v>
      </c>
    </row>
    <row r="146" spans="1:4" ht="15" customHeight="1">
      <c r="A146" s="2">
        <v>146</v>
      </c>
      <c r="B146" s="3">
        <f>'データ入力シート－２'!B151</f>
        <v>0</v>
      </c>
      <c r="C146" s="4">
        <f>'データ入力シート－２'!C151</f>
        <v>0</v>
      </c>
      <c r="D146" s="6">
        <f>'データ入力シート－２'!D151</f>
        <v>0</v>
      </c>
    </row>
    <row r="147" spans="1:4" ht="15" customHeight="1">
      <c r="A147" s="2">
        <v>147</v>
      </c>
      <c r="B147" s="3">
        <f>'データ入力シート－２'!B152</f>
        <v>0</v>
      </c>
      <c r="C147" s="4">
        <f>'データ入力シート－２'!C152</f>
        <v>0</v>
      </c>
      <c r="D147" s="6">
        <f>'データ入力シート－２'!D152</f>
        <v>0</v>
      </c>
    </row>
    <row r="148" spans="1:4" ht="15" customHeight="1">
      <c r="A148" s="2">
        <v>148</v>
      </c>
      <c r="B148" s="3">
        <f>'データ入力シート－２'!B153</f>
        <v>0</v>
      </c>
      <c r="C148" s="4">
        <f>'データ入力シート－２'!C153</f>
        <v>0</v>
      </c>
      <c r="D148" s="6">
        <f>'データ入力シート－２'!D153</f>
        <v>0</v>
      </c>
    </row>
    <row r="149" spans="1:4" ht="15" customHeight="1">
      <c r="A149" s="2">
        <v>149</v>
      </c>
      <c r="B149" s="3">
        <f>'データ入力シート－２'!B154</f>
        <v>0</v>
      </c>
      <c r="C149" s="4">
        <f>'データ入力シート－２'!C154</f>
        <v>0</v>
      </c>
      <c r="D149" s="6">
        <f>'データ入力シート－２'!D154</f>
        <v>0</v>
      </c>
    </row>
    <row r="150" spans="1:4" ht="15" customHeight="1">
      <c r="A150" s="2">
        <v>150</v>
      </c>
      <c r="B150" s="3">
        <f>'データ入力シート－２'!B155</f>
        <v>0</v>
      </c>
      <c r="C150" s="4">
        <f>'データ入力シート－２'!C155</f>
        <v>0</v>
      </c>
      <c r="D150" s="6">
        <f>'データ入力シート－２'!D155</f>
        <v>0</v>
      </c>
    </row>
    <row r="151" spans="1:4" ht="15" customHeight="1">
      <c r="A151" s="2">
        <v>151</v>
      </c>
      <c r="B151" s="3">
        <f>'データ入力シート－２'!B156</f>
        <v>0</v>
      </c>
      <c r="C151" s="4">
        <f>'データ入力シート－２'!C156</f>
        <v>0</v>
      </c>
      <c r="D151" s="6">
        <f>'データ入力シート－２'!D156</f>
        <v>0</v>
      </c>
    </row>
    <row r="152" spans="1:4" ht="15" customHeight="1">
      <c r="A152" s="2">
        <v>152</v>
      </c>
      <c r="B152" s="3">
        <f>'データ入力シート－２'!B157</f>
        <v>0</v>
      </c>
      <c r="C152" s="4">
        <f>'データ入力シート－２'!C157</f>
        <v>0</v>
      </c>
      <c r="D152" s="6">
        <f>'データ入力シート－２'!D157</f>
        <v>0</v>
      </c>
    </row>
    <row r="153" spans="1:4" ht="15" customHeight="1">
      <c r="A153" s="2">
        <v>153</v>
      </c>
      <c r="B153" s="3">
        <f>'データ入力シート－２'!B158</f>
        <v>0</v>
      </c>
      <c r="C153" s="4">
        <f>'データ入力シート－２'!C158</f>
        <v>0</v>
      </c>
      <c r="D153" s="6">
        <f>'データ入力シート－２'!D158</f>
        <v>0</v>
      </c>
    </row>
    <row r="154" spans="1:4" ht="15" customHeight="1">
      <c r="A154" s="2">
        <v>154</v>
      </c>
      <c r="B154" s="3">
        <f>'データ入力シート－２'!B159</f>
        <v>0</v>
      </c>
      <c r="C154" s="4">
        <f>'データ入力シート－２'!C159</f>
        <v>0</v>
      </c>
      <c r="D154" s="6">
        <f>'データ入力シート－２'!D159</f>
        <v>0</v>
      </c>
    </row>
    <row r="155" spans="1:4" ht="15" customHeight="1">
      <c r="A155" s="2">
        <v>155</v>
      </c>
      <c r="B155" s="3">
        <f>'データ入力シート－２'!B160</f>
        <v>0</v>
      </c>
      <c r="C155" s="4">
        <f>'データ入力シート－２'!C160</f>
        <v>0</v>
      </c>
      <c r="D155" s="6">
        <f>'データ入力シート－２'!D160</f>
        <v>0</v>
      </c>
    </row>
    <row r="156" spans="1:4" ht="15" customHeight="1">
      <c r="A156" s="2">
        <v>156</v>
      </c>
      <c r="B156" s="3">
        <f>'データ入力シート－２'!B161</f>
        <v>0</v>
      </c>
      <c r="C156" s="4">
        <f>'データ入力シート－２'!C161</f>
        <v>0</v>
      </c>
      <c r="D156" s="6">
        <f>'データ入力シート－２'!D161</f>
        <v>0</v>
      </c>
    </row>
    <row r="157" spans="1:4" ht="15" customHeight="1">
      <c r="A157" s="2">
        <v>157</v>
      </c>
      <c r="B157" s="3">
        <f>'データ入力シート－２'!B162</f>
        <v>0</v>
      </c>
      <c r="C157" s="4">
        <f>'データ入力シート－２'!C162</f>
        <v>0</v>
      </c>
      <c r="D157" s="6">
        <f>'データ入力シート－２'!D162</f>
        <v>0</v>
      </c>
    </row>
    <row r="158" spans="1:4" ht="15" customHeight="1">
      <c r="A158" s="2">
        <v>158</v>
      </c>
      <c r="B158" s="3">
        <f>'データ入力シート－２'!B163</f>
        <v>0</v>
      </c>
      <c r="C158" s="4">
        <f>'データ入力シート－２'!C163</f>
        <v>0</v>
      </c>
      <c r="D158" s="6">
        <f>'データ入力シート－２'!D163</f>
        <v>0</v>
      </c>
    </row>
    <row r="159" spans="1:4" ht="15" customHeight="1">
      <c r="A159" s="2">
        <v>159</v>
      </c>
      <c r="B159" s="3">
        <f>'データ入力シート－２'!B164</f>
        <v>0</v>
      </c>
      <c r="C159" s="4">
        <f>'データ入力シート－２'!C164</f>
        <v>0</v>
      </c>
      <c r="D159" s="6">
        <f>'データ入力シート－２'!D164</f>
        <v>0</v>
      </c>
    </row>
    <row r="160" spans="1:4" ht="15" customHeight="1">
      <c r="A160" s="2">
        <v>160</v>
      </c>
      <c r="B160" s="3">
        <f>'データ入力シート－２'!B165</f>
        <v>0</v>
      </c>
      <c r="C160" s="4">
        <f>'データ入力シート－２'!C165</f>
        <v>0</v>
      </c>
      <c r="D160" s="6">
        <f>'データ入力シート－２'!D165</f>
        <v>0</v>
      </c>
    </row>
    <row r="161" spans="1:4" ht="15" customHeight="1">
      <c r="A161" s="2">
        <v>161</v>
      </c>
      <c r="B161" s="3">
        <f>'データ入力シート－２'!B166</f>
        <v>0</v>
      </c>
      <c r="C161" s="4">
        <f>'データ入力シート－２'!C166</f>
        <v>0</v>
      </c>
      <c r="D161" s="6">
        <f>'データ入力シート－２'!D166</f>
        <v>0</v>
      </c>
    </row>
    <row r="162" spans="1:4" ht="15" customHeight="1">
      <c r="A162" s="2">
        <v>162</v>
      </c>
      <c r="B162" s="3">
        <f>'データ入力シート－２'!B167</f>
        <v>0</v>
      </c>
      <c r="C162" s="4">
        <f>'データ入力シート－２'!C167</f>
        <v>0</v>
      </c>
      <c r="D162" s="6">
        <f>'データ入力シート－２'!D167</f>
        <v>0</v>
      </c>
    </row>
    <row r="163" spans="1:4" ht="15" customHeight="1">
      <c r="A163" s="2">
        <v>163</v>
      </c>
      <c r="B163" s="3">
        <f>'データ入力シート－２'!B168</f>
        <v>0</v>
      </c>
      <c r="C163" s="4">
        <f>'データ入力シート－２'!C168</f>
        <v>0</v>
      </c>
      <c r="D163" s="6">
        <f>'データ入力シート－２'!D168</f>
        <v>0</v>
      </c>
    </row>
    <row r="164" spans="1:4" ht="15" customHeight="1">
      <c r="A164" s="2">
        <v>164</v>
      </c>
      <c r="B164" s="3">
        <f>'データ入力シート－２'!B169</f>
        <v>0</v>
      </c>
      <c r="C164" s="4">
        <f>'データ入力シート－２'!C169</f>
        <v>0</v>
      </c>
      <c r="D164" s="6">
        <f>'データ入力シート－２'!D169</f>
        <v>0</v>
      </c>
    </row>
    <row r="165" spans="1:4" ht="15" customHeight="1">
      <c r="A165" s="2">
        <v>165</v>
      </c>
      <c r="B165" s="3">
        <f>'データ入力シート－２'!B170</f>
        <v>0</v>
      </c>
      <c r="C165" s="4">
        <f>'データ入力シート－２'!C170</f>
        <v>0</v>
      </c>
      <c r="D165" s="6">
        <f>'データ入力シート－２'!D170</f>
        <v>0</v>
      </c>
    </row>
    <row r="166" spans="1:4" ht="15" customHeight="1">
      <c r="A166" s="2">
        <v>166</v>
      </c>
      <c r="B166" s="3">
        <f>'データ入力シート－２'!B171</f>
        <v>0</v>
      </c>
      <c r="C166" s="4">
        <f>'データ入力シート－２'!C171</f>
        <v>0</v>
      </c>
      <c r="D166" s="6">
        <f>'データ入力シート－２'!D171</f>
        <v>0</v>
      </c>
    </row>
    <row r="167" spans="1:4" ht="15" customHeight="1">
      <c r="A167" s="2">
        <v>167</v>
      </c>
      <c r="B167" s="3">
        <f>'データ入力シート－２'!B172</f>
        <v>0</v>
      </c>
      <c r="C167" s="4">
        <f>'データ入力シート－２'!C172</f>
        <v>0</v>
      </c>
      <c r="D167" s="6">
        <f>'データ入力シート－２'!D172</f>
        <v>0</v>
      </c>
    </row>
    <row r="168" spans="1:4" ht="15" customHeight="1">
      <c r="A168" s="2">
        <v>168</v>
      </c>
      <c r="B168" s="3">
        <f>'データ入力シート－２'!B173</f>
        <v>0</v>
      </c>
      <c r="C168" s="4">
        <f>'データ入力シート－２'!C173</f>
        <v>0</v>
      </c>
      <c r="D168" s="6">
        <f>'データ入力シート－２'!D173</f>
        <v>0</v>
      </c>
    </row>
    <row r="169" spans="1:4" ht="15" customHeight="1">
      <c r="A169" s="2">
        <v>169</v>
      </c>
      <c r="B169" s="3">
        <f>'データ入力シート－２'!B174</f>
        <v>0</v>
      </c>
      <c r="C169" s="4">
        <f>'データ入力シート－２'!C174</f>
        <v>0</v>
      </c>
      <c r="D169" s="6">
        <f>'データ入力シート－２'!D174</f>
        <v>0</v>
      </c>
    </row>
    <row r="170" spans="1:4" ht="15" customHeight="1">
      <c r="A170" s="2">
        <v>170</v>
      </c>
      <c r="B170" s="3">
        <f>'データ入力シート－２'!B175</f>
        <v>0</v>
      </c>
      <c r="C170" s="4">
        <f>'データ入力シート－２'!C175</f>
        <v>0</v>
      </c>
      <c r="D170" s="6">
        <f>'データ入力シート－２'!D175</f>
        <v>0</v>
      </c>
    </row>
    <row r="171" spans="1:4" ht="15" customHeight="1">
      <c r="A171" s="2">
        <v>171</v>
      </c>
      <c r="B171" s="3">
        <f>'データ入力シート－２'!B176</f>
        <v>0</v>
      </c>
      <c r="C171" s="4">
        <f>'データ入力シート－２'!C176</f>
        <v>0</v>
      </c>
      <c r="D171" s="6">
        <f>'データ入力シート－２'!D176</f>
        <v>0</v>
      </c>
    </row>
    <row r="172" spans="1:4" ht="15" customHeight="1">
      <c r="A172" s="2">
        <v>172</v>
      </c>
      <c r="B172" s="3">
        <f>'データ入力シート－２'!B177</f>
        <v>0</v>
      </c>
      <c r="C172" s="4">
        <f>'データ入力シート－２'!C177</f>
        <v>0</v>
      </c>
      <c r="D172" s="6">
        <f>'データ入力シート－２'!D177</f>
        <v>0</v>
      </c>
    </row>
    <row r="173" spans="1:4" ht="15" customHeight="1">
      <c r="A173" s="2">
        <v>173</v>
      </c>
      <c r="B173" s="3">
        <f>'データ入力シート－２'!B178</f>
        <v>0</v>
      </c>
      <c r="C173" s="4">
        <f>'データ入力シート－２'!C178</f>
        <v>0</v>
      </c>
      <c r="D173" s="6">
        <f>'データ入力シート－２'!D178</f>
        <v>0</v>
      </c>
    </row>
    <row r="174" spans="1:4" ht="15" customHeight="1">
      <c r="A174" s="2">
        <v>174</v>
      </c>
      <c r="B174" s="3">
        <f>'データ入力シート－２'!B179</f>
        <v>0</v>
      </c>
      <c r="C174" s="4">
        <f>'データ入力シート－２'!C179</f>
        <v>0</v>
      </c>
      <c r="D174" s="6">
        <f>'データ入力シート－２'!D179</f>
        <v>0</v>
      </c>
    </row>
    <row r="175" spans="1:4" ht="15" customHeight="1">
      <c r="A175" s="2">
        <v>175</v>
      </c>
      <c r="B175" s="3">
        <f>'データ入力シート－２'!B180</f>
        <v>0</v>
      </c>
      <c r="C175" s="4">
        <f>'データ入力シート－２'!C180</f>
        <v>0</v>
      </c>
      <c r="D175" s="6">
        <f>'データ入力シート－２'!D180</f>
        <v>0</v>
      </c>
    </row>
    <row r="176" spans="1:4" ht="15" customHeight="1">
      <c r="A176" s="2">
        <v>176</v>
      </c>
      <c r="B176" s="3">
        <f>'データ入力シート－２'!B181</f>
        <v>0</v>
      </c>
      <c r="C176" s="4">
        <f>'データ入力シート－２'!C181</f>
        <v>0</v>
      </c>
      <c r="D176" s="6">
        <f>'データ入力シート－２'!D181</f>
        <v>0</v>
      </c>
    </row>
    <row r="177" spans="1:4" ht="15" customHeight="1">
      <c r="A177" s="2">
        <v>177</v>
      </c>
      <c r="B177" s="3">
        <f>'データ入力シート－２'!B182</f>
        <v>0</v>
      </c>
      <c r="C177" s="4">
        <f>'データ入力シート－２'!C182</f>
        <v>0</v>
      </c>
      <c r="D177" s="6">
        <f>'データ入力シート－２'!D182</f>
        <v>0</v>
      </c>
    </row>
    <row r="178" spans="1:4" ht="15" customHeight="1">
      <c r="A178" s="2">
        <v>178</v>
      </c>
      <c r="B178" s="3">
        <f>'データ入力シート－２'!B183</f>
        <v>0</v>
      </c>
      <c r="C178" s="4">
        <f>'データ入力シート－２'!C183</f>
        <v>0</v>
      </c>
      <c r="D178" s="6">
        <f>'データ入力シート－２'!D183</f>
        <v>0</v>
      </c>
    </row>
    <row r="179" spans="1:4" ht="15" customHeight="1">
      <c r="A179" s="2">
        <v>179</v>
      </c>
      <c r="B179" s="3">
        <f>'データ入力シート－２'!B184</f>
        <v>0</v>
      </c>
      <c r="C179" s="4">
        <f>'データ入力シート－２'!C184</f>
        <v>0</v>
      </c>
      <c r="D179" s="6">
        <f>'データ入力シート－２'!D184</f>
        <v>0</v>
      </c>
    </row>
    <row r="180" spans="1:4" ht="15" customHeight="1">
      <c r="A180" s="2">
        <v>180</v>
      </c>
      <c r="B180" s="3">
        <f>'データ入力シート－２'!B185</f>
        <v>0</v>
      </c>
      <c r="C180" s="4">
        <f>'データ入力シート－２'!C185</f>
        <v>0</v>
      </c>
      <c r="D180" s="6">
        <f>'データ入力シート－２'!D185</f>
        <v>0</v>
      </c>
    </row>
    <row r="181" spans="1:4" ht="15" customHeight="1">
      <c r="A181" s="2">
        <v>181</v>
      </c>
      <c r="B181" s="3">
        <f>'データ入力シート－２'!B186</f>
        <v>0</v>
      </c>
      <c r="C181" s="4">
        <f>'データ入力シート－２'!C186</f>
        <v>0</v>
      </c>
      <c r="D181" s="6">
        <f>'データ入力シート－２'!D186</f>
        <v>0</v>
      </c>
    </row>
    <row r="182" spans="1:4" ht="15" customHeight="1">
      <c r="A182" s="2">
        <v>182</v>
      </c>
      <c r="B182" s="3">
        <f>'データ入力シート－２'!B187</f>
        <v>0</v>
      </c>
      <c r="C182" s="4">
        <f>'データ入力シート－２'!C187</f>
        <v>0</v>
      </c>
      <c r="D182" s="6">
        <f>'データ入力シート－２'!D187</f>
        <v>0</v>
      </c>
    </row>
    <row r="183" spans="1:4" ht="15" customHeight="1">
      <c r="A183" s="2">
        <v>183</v>
      </c>
      <c r="B183" s="3">
        <f>'データ入力シート－２'!B188</f>
        <v>0</v>
      </c>
      <c r="C183" s="4">
        <f>'データ入力シート－２'!C188</f>
        <v>0</v>
      </c>
      <c r="D183" s="6">
        <f>'データ入力シート－２'!D188</f>
        <v>0</v>
      </c>
    </row>
    <row r="184" spans="1:4" ht="15" customHeight="1">
      <c r="A184" s="2">
        <v>184</v>
      </c>
      <c r="B184" s="3">
        <f>'データ入力シート－２'!B189</f>
        <v>0</v>
      </c>
      <c r="C184" s="4">
        <f>'データ入力シート－２'!C189</f>
        <v>0</v>
      </c>
      <c r="D184" s="6">
        <f>'データ入力シート－２'!D189</f>
        <v>0</v>
      </c>
    </row>
    <row r="185" spans="1:4" ht="15" customHeight="1">
      <c r="A185" s="2">
        <v>185</v>
      </c>
      <c r="B185" s="3">
        <f>'データ入力シート－２'!B190</f>
        <v>0</v>
      </c>
      <c r="C185" s="4">
        <f>'データ入力シート－２'!C190</f>
        <v>0</v>
      </c>
      <c r="D185" s="6">
        <f>'データ入力シート－２'!D190</f>
        <v>0</v>
      </c>
    </row>
    <row r="186" spans="1:4" ht="15" customHeight="1">
      <c r="A186" s="2">
        <v>186</v>
      </c>
      <c r="B186" s="3">
        <f>'データ入力シート－２'!B191</f>
        <v>0</v>
      </c>
      <c r="C186" s="4">
        <f>'データ入力シート－２'!C191</f>
        <v>0</v>
      </c>
      <c r="D186" s="6">
        <f>'データ入力シート－２'!D191</f>
        <v>0</v>
      </c>
    </row>
    <row r="187" spans="1:4" ht="15" customHeight="1">
      <c r="A187" s="2">
        <v>187</v>
      </c>
      <c r="B187" s="3">
        <f>'データ入力シート－２'!B192</f>
        <v>0</v>
      </c>
      <c r="C187" s="4">
        <f>'データ入力シート－２'!C192</f>
        <v>0</v>
      </c>
      <c r="D187" s="6">
        <f>'データ入力シート－２'!D192</f>
        <v>0</v>
      </c>
    </row>
    <row r="188" spans="1:4" ht="15" customHeight="1">
      <c r="A188" s="2">
        <v>188</v>
      </c>
      <c r="B188" s="3">
        <f>'データ入力シート－２'!B193</f>
        <v>0</v>
      </c>
      <c r="C188" s="4">
        <f>'データ入力シート－２'!C193</f>
        <v>0</v>
      </c>
      <c r="D188" s="6">
        <f>'データ入力シート－２'!D193</f>
        <v>0</v>
      </c>
    </row>
    <row r="189" spans="1:4" ht="15" customHeight="1">
      <c r="A189" s="2">
        <v>189</v>
      </c>
      <c r="B189" s="3">
        <f>'データ入力シート－２'!B194</f>
        <v>0</v>
      </c>
      <c r="C189" s="4">
        <f>'データ入力シート－２'!C194</f>
        <v>0</v>
      </c>
      <c r="D189" s="6">
        <f>'データ入力シート－２'!D194</f>
        <v>0</v>
      </c>
    </row>
    <row r="190" spans="1:4" ht="15" customHeight="1">
      <c r="A190" s="2">
        <v>190</v>
      </c>
      <c r="B190" s="3">
        <f>'データ入力シート－２'!B195</f>
        <v>0</v>
      </c>
      <c r="C190" s="4">
        <f>'データ入力シート－２'!C195</f>
        <v>0</v>
      </c>
      <c r="D190" s="6">
        <f>'データ入力シート－２'!D195</f>
        <v>0</v>
      </c>
    </row>
    <row r="191" spans="1:4" ht="15" customHeight="1">
      <c r="A191" s="2">
        <v>191</v>
      </c>
      <c r="B191" s="3">
        <f>'データ入力シート－２'!B196</f>
        <v>0</v>
      </c>
      <c r="C191" s="4">
        <f>'データ入力シート－２'!C196</f>
        <v>0</v>
      </c>
      <c r="D191" s="6">
        <f>'データ入力シート－２'!D196</f>
        <v>0</v>
      </c>
    </row>
    <row r="192" spans="1:4" ht="15" customHeight="1">
      <c r="A192" s="2">
        <v>192</v>
      </c>
      <c r="B192" s="3">
        <f>'データ入力シート－２'!B197</f>
        <v>0</v>
      </c>
      <c r="C192" s="4">
        <f>'データ入力シート－２'!C197</f>
        <v>0</v>
      </c>
      <c r="D192" s="6">
        <f>'データ入力シート－２'!D197</f>
        <v>0</v>
      </c>
    </row>
    <row r="193" spans="1:4" ht="15" customHeight="1">
      <c r="A193" s="2">
        <v>193</v>
      </c>
      <c r="B193" s="3">
        <f>'データ入力シート－２'!B198</f>
        <v>0</v>
      </c>
      <c r="C193" s="4">
        <f>'データ入力シート－２'!C198</f>
        <v>0</v>
      </c>
      <c r="D193" s="6">
        <f>'データ入力シート－２'!D198</f>
        <v>0</v>
      </c>
    </row>
    <row r="194" spans="1:4" ht="15" customHeight="1">
      <c r="A194" s="2">
        <v>194</v>
      </c>
      <c r="B194" s="3">
        <f>'データ入力シート－２'!B199</f>
        <v>0</v>
      </c>
      <c r="C194" s="4">
        <f>'データ入力シート－２'!C199</f>
        <v>0</v>
      </c>
      <c r="D194" s="6">
        <f>'データ入力シート－２'!D199</f>
        <v>0</v>
      </c>
    </row>
    <row r="195" spans="1:4" ht="15" customHeight="1">
      <c r="A195" s="2">
        <v>195</v>
      </c>
      <c r="B195" s="3">
        <f>'データ入力シート－２'!B200</f>
        <v>0</v>
      </c>
      <c r="C195" s="4">
        <f>'データ入力シート－２'!C200</f>
        <v>0</v>
      </c>
      <c r="D195" s="6">
        <f>'データ入力シート－２'!D200</f>
        <v>0</v>
      </c>
    </row>
    <row r="196" spans="1:4" ht="15" customHeight="1">
      <c r="A196" s="2">
        <v>196</v>
      </c>
      <c r="B196" s="3">
        <f>'データ入力シート－２'!B201</f>
        <v>0</v>
      </c>
      <c r="C196" s="4">
        <f>'データ入力シート－２'!C201</f>
        <v>0</v>
      </c>
      <c r="D196" s="6">
        <f>'データ入力シート－２'!D201</f>
        <v>0</v>
      </c>
    </row>
    <row r="197" spans="1:4" ht="15" customHeight="1">
      <c r="A197" s="2">
        <v>197</v>
      </c>
      <c r="B197" s="3">
        <f>'データ入力シート－２'!B202</f>
        <v>0</v>
      </c>
      <c r="C197" s="4">
        <f>'データ入力シート－２'!C202</f>
        <v>0</v>
      </c>
      <c r="D197" s="6">
        <f>'データ入力シート－２'!D202</f>
        <v>0</v>
      </c>
    </row>
    <row r="198" spans="1:4" ht="15" customHeight="1">
      <c r="A198" s="2">
        <v>198</v>
      </c>
      <c r="B198" s="3">
        <f>'データ入力シート－２'!B203</f>
        <v>0</v>
      </c>
      <c r="C198" s="4">
        <f>'データ入力シート－２'!C203</f>
        <v>0</v>
      </c>
      <c r="D198" s="6">
        <f>'データ入力シート－２'!D203</f>
        <v>0</v>
      </c>
    </row>
    <row r="199" spans="1:4" ht="15" customHeight="1">
      <c r="A199" s="2">
        <v>199</v>
      </c>
      <c r="B199" s="3">
        <f>'データ入力シート－２'!B204</f>
        <v>0</v>
      </c>
      <c r="C199" s="4">
        <f>'データ入力シート－２'!C204</f>
        <v>0</v>
      </c>
      <c r="D199" s="6">
        <f>'データ入力シート－２'!D204</f>
        <v>0</v>
      </c>
    </row>
    <row r="200" spans="1:4" ht="15" customHeight="1">
      <c r="A200" s="2">
        <v>200</v>
      </c>
      <c r="B200" s="3">
        <f>'データ入力シート－２'!B205</f>
        <v>0</v>
      </c>
      <c r="C200" s="5">
        <f>'データ入力シート－２'!C205</f>
        <v>0</v>
      </c>
      <c r="D200" s="7">
        <f>'データ入力シート－２'!D205</f>
        <v>0</v>
      </c>
    </row>
  </sheetData>
  <phoneticPr fontId="2"/>
  <dataValidations count="2">
    <dataValidation type="list" allowBlank="1" showInputMessage="1" showErrorMessage="1" sqref="D1:D200">
      <formula1>"男, 女"</formula1>
    </dataValidation>
    <dataValidation type="list" allowBlank="1" showInputMessage="1" showErrorMessage="1" sqref="C1:C200">
      <formula1>"1, 2, 3"</formula1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D207"/>
  <sheetViews>
    <sheetView showGridLines="0" topLeftCell="A25" zoomScaleNormal="100" workbookViewId="0">
      <selection activeCell="AB43" sqref="AB43:AN43"/>
    </sheetView>
  </sheetViews>
  <sheetFormatPr defaultColWidth="0" defaultRowHeight="12.75" zeroHeight="1"/>
  <cols>
    <col min="1" max="41" width="2.125" style="81" customWidth="1"/>
    <col min="42" max="42" width="12" style="81" hidden="1" customWidth="1"/>
    <col min="43" max="43" width="2.125" style="81" hidden="1" customWidth="1"/>
    <col min="44" max="44" width="21.5" style="81" hidden="1" customWidth="1"/>
    <col min="45" max="45" width="0" style="81" hidden="1" customWidth="1"/>
    <col min="46" max="16384" width="0" style="81" hidden="1"/>
  </cols>
  <sheetData>
    <row r="1" spans="1:42" ht="14.25" customHeight="1">
      <c r="A1" s="374" t="s">
        <v>337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82"/>
      <c r="S1" s="82"/>
      <c r="T1" s="393" t="s">
        <v>169</v>
      </c>
      <c r="U1" s="393"/>
      <c r="V1" s="393"/>
      <c r="W1" s="393"/>
      <c r="X1" s="393"/>
      <c r="Y1" s="393"/>
      <c r="Z1" s="393"/>
      <c r="AA1" s="393"/>
      <c r="AB1" s="393"/>
      <c r="AC1" s="393"/>
      <c r="AD1" s="393"/>
      <c r="AE1" s="393"/>
      <c r="AF1" s="393"/>
      <c r="AG1" s="393"/>
      <c r="AH1" s="393"/>
      <c r="AI1" s="393"/>
      <c r="AJ1" s="393"/>
      <c r="AK1" s="393"/>
      <c r="AL1" s="393"/>
      <c r="AM1" s="393"/>
      <c r="AN1" s="393"/>
      <c r="AO1" s="82"/>
      <c r="AP1" s="82"/>
    </row>
    <row r="2" spans="1:42" ht="12.75" customHeight="1">
      <c r="A2" s="395" t="s">
        <v>168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83"/>
      <c r="S2" s="83"/>
      <c r="T2" s="394"/>
      <c r="U2" s="394"/>
      <c r="V2" s="394"/>
      <c r="W2" s="394"/>
      <c r="X2" s="394"/>
      <c r="Y2" s="394"/>
      <c r="Z2" s="394"/>
      <c r="AA2" s="394"/>
      <c r="AB2" s="394"/>
      <c r="AC2" s="394"/>
      <c r="AD2" s="394"/>
      <c r="AE2" s="394"/>
      <c r="AF2" s="394"/>
      <c r="AG2" s="394"/>
      <c r="AH2" s="394"/>
      <c r="AI2" s="394"/>
      <c r="AJ2" s="394"/>
      <c r="AK2" s="394"/>
      <c r="AL2" s="394"/>
      <c r="AM2" s="394"/>
      <c r="AN2" s="394"/>
      <c r="AO2" s="83"/>
    </row>
    <row r="3" spans="1:42" ht="7.5" customHeight="1">
      <c r="A3" s="395"/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83"/>
      <c r="S3" s="83"/>
      <c r="T3" s="396" t="s">
        <v>39</v>
      </c>
      <c r="U3" s="397"/>
      <c r="V3" s="397"/>
      <c r="W3" s="397"/>
      <c r="X3" s="397"/>
      <c r="Y3" s="397"/>
      <c r="Z3" s="398"/>
      <c r="AA3" s="397" t="s">
        <v>64</v>
      </c>
      <c r="AB3" s="397"/>
      <c r="AC3" s="397"/>
      <c r="AD3" s="397"/>
      <c r="AE3" s="397"/>
      <c r="AF3" s="397"/>
      <c r="AG3" s="398"/>
      <c r="AH3" s="397" t="s">
        <v>167</v>
      </c>
      <c r="AI3" s="397"/>
      <c r="AJ3" s="397"/>
      <c r="AK3" s="397"/>
      <c r="AL3" s="397"/>
      <c r="AM3" s="397"/>
      <c r="AN3" s="398"/>
      <c r="AO3" s="83"/>
    </row>
    <row r="4" spans="1:42" ht="7.5" customHeight="1">
      <c r="A4" s="395"/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83"/>
      <c r="S4" s="83"/>
      <c r="T4" s="399"/>
      <c r="U4" s="400"/>
      <c r="V4" s="400"/>
      <c r="W4" s="400"/>
      <c r="X4" s="400"/>
      <c r="Y4" s="400"/>
      <c r="Z4" s="401"/>
      <c r="AA4" s="400"/>
      <c r="AB4" s="400"/>
      <c r="AC4" s="400"/>
      <c r="AD4" s="400"/>
      <c r="AE4" s="400"/>
      <c r="AF4" s="400"/>
      <c r="AG4" s="401"/>
      <c r="AH4" s="400"/>
      <c r="AI4" s="400"/>
      <c r="AJ4" s="400"/>
      <c r="AK4" s="400"/>
      <c r="AL4" s="400"/>
      <c r="AM4" s="400"/>
      <c r="AN4" s="401"/>
      <c r="AO4" s="83"/>
    </row>
    <row r="5" spans="1:42" ht="13.5" customHeight="1">
      <c r="A5" s="375" t="s">
        <v>102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98"/>
      <c r="Q5" s="98"/>
      <c r="R5" s="102"/>
      <c r="S5" s="103"/>
      <c r="T5" s="402" t="str">
        <f>IF('データ入力シート－１'!D21="","",'データ入力シート－１'!D21)</f>
        <v/>
      </c>
      <c r="U5" s="403"/>
      <c r="V5" s="403"/>
      <c r="W5" s="403"/>
      <c r="X5" s="403"/>
      <c r="Y5" s="403"/>
      <c r="Z5" s="404"/>
      <c r="AA5" s="408"/>
      <c r="AB5" s="409"/>
      <c r="AC5" s="409"/>
      <c r="AD5" s="409"/>
      <c r="AE5" s="409"/>
      <c r="AF5" s="409"/>
      <c r="AG5" s="410"/>
      <c r="AH5" s="409"/>
      <c r="AI5" s="409"/>
      <c r="AJ5" s="409"/>
      <c r="AK5" s="409"/>
      <c r="AL5" s="409"/>
      <c r="AM5" s="409"/>
      <c r="AN5" s="410"/>
    </row>
    <row r="6" spans="1:42" ht="14.25" customHeight="1">
      <c r="A6" s="414" t="s">
        <v>209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8" t="s">
        <v>9</v>
      </c>
      <c r="Q6" s="418"/>
      <c r="R6" s="419"/>
      <c r="T6" s="405"/>
      <c r="U6" s="406"/>
      <c r="V6" s="406"/>
      <c r="W6" s="406"/>
      <c r="X6" s="406"/>
      <c r="Y6" s="406"/>
      <c r="Z6" s="407"/>
      <c r="AA6" s="411"/>
      <c r="AB6" s="412"/>
      <c r="AC6" s="412"/>
      <c r="AD6" s="412"/>
      <c r="AE6" s="412"/>
      <c r="AF6" s="412"/>
      <c r="AG6" s="413"/>
      <c r="AH6" s="412"/>
      <c r="AI6" s="412"/>
      <c r="AJ6" s="412"/>
      <c r="AK6" s="412"/>
      <c r="AL6" s="412"/>
      <c r="AM6" s="412"/>
      <c r="AN6" s="413"/>
    </row>
    <row r="7" spans="1:42" ht="14.25" customHeight="1">
      <c r="A7" s="416"/>
      <c r="B7" s="417"/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20"/>
      <c r="Q7" s="420"/>
      <c r="R7" s="421"/>
      <c r="T7" s="104"/>
      <c r="U7" s="104"/>
      <c r="V7" s="104"/>
      <c r="W7" s="104"/>
      <c r="X7" s="104"/>
      <c r="Y7" s="104"/>
      <c r="Z7" s="104"/>
      <c r="AA7" s="422" t="s">
        <v>310</v>
      </c>
      <c r="AB7" s="422"/>
      <c r="AC7" s="422"/>
      <c r="AD7" s="422"/>
      <c r="AE7" s="422"/>
      <c r="AF7" s="422"/>
      <c r="AG7" s="422"/>
      <c r="AH7" s="422"/>
      <c r="AI7" s="422"/>
      <c r="AJ7" s="422"/>
      <c r="AK7" s="422"/>
      <c r="AL7" s="422"/>
      <c r="AM7" s="422"/>
      <c r="AN7" s="422"/>
    </row>
    <row r="8" spans="1:42" ht="7.5" customHeight="1" thickBot="1">
      <c r="AA8" s="423"/>
      <c r="AB8" s="423"/>
      <c r="AC8" s="423"/>
      <c r="AD8" s="423"/>
      <c r="AE8" s="423"/>
      <c r="AF8" s="423"/>
      <c r="AG8" s="423"/>
      <c r="AH8" s="423"/>
      <c r="AI8" s="423"/>
      <c r="AJ8" s="423"/>
      <c r="AK8" s="423"/>
      <c r="AL8" s="423"/>
      <c r="AM8" s="423"/>
      <c r="AN8" s="423"/>
    </row>
    <row r="9" spans="1:42" ht="12.75" customHeight="1">
      <c r="A9" s="377" t="s">
        <v>118</v>
      </c>
      <c r="B9" s="378"/>
      <c r="C9" s="378"/>
      <c r="D9" s="378"/>
      <c r="E9" s="378"/>
      <c r="F9" s="379"/>
      <c r="G9" s="380" t="str">
        <f>IF('データ入力シート－１'!D17="","",'データ入力シート－１'!D17)</f>
        <v/>
      </c>
      <c r="H9" s="381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81"/>
      <c r="T9" s="381"/>
      <c r="U9" s="381"/>
      <c r="V9" s="381"/>
      <c r="W9" s="381"/>
      <c r="X9" s="381"/>
      <c r="Y9" s="381"/>
      <c r="Z9" s="381"/>
      <c r="AA9" s="381"/>
      <c r="AB9" s="381"/>
      <c r="AC9" s="381"/>
      <c r="AD9" s="381"/>
      <c r="AE9" s="381"/>
      <c r="AF9" s="381"/>
      <c r="AG9" s="381"/>
      <c r="AH9" s="381"/>
      <c r="AI9" s="381"/>
      <c r="AJ9" s="381"/>
      <c r="AK9" s="381"/>
      <c r="AL9" s="381"/>
      <c r="AM9" s="381"/>
      <c r="AN9" s="382"/>
    </row>
    <row r="10" spans="1:42" ht="14.25" customHeight="1">
      <c r="A10" s="424" t="s">
        <v>166</v>
      </c>
      <c r="B10" s="425"/>
      <c r="C10" s="425"/>
      <c r="D10" s="425"/>
      <c r="E10" s="425"/>
      <c r="F10" s="426"/>
      <c r="G10" s="428" t="str">
        <f>IF('データ入力シート－１'!D16="","",'データ入力シート－１'!D16)</f>
        <v/>
      </c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29"/>
      <c r="AL10" s="429"/>
      <c r="AM10" s="429"/>
      <c r="AN10" s="430"/>
    </row>
    <row r="11" spans="1:42" ht="14.25" customHeight="1">
      <c r="A11" s="427"/>
      <c r="B11" s="400"/>
      <c r="C11" s="400"/>
      <c r="D11" s="400"/>
      <c r="E11" s="400"/>
      <c r="F11" s="401"/>
      <c r="G11" s="431"/>
      <c r="H11" s="432"/>
      <c r="I11" s="432"/>
      <c r="J11" s="432"/>
      <c r="K11" s="432"/>
      <c r="L11" s="432"/>
      <c r="M11" s="432"/>
      <c r="N11" s="432"/>
      <c r="O11" s="432"/>
      <c r="P11" s="432"/>
      <c r="Q11" s="432"/>
      <c r="R11" s="432"/>
      <c r="S11" s="432"/>
      <c r="T11" s="432"/>
      <c r="U11" s="432"/>
      <c r="V11" s="432"/>
      <c r="W11" s="432"/>
      <c r="X11" s="432"/>
      <c r="Y11" s="432"/>
      <c r="Z11" s="432"/>
      <c r="AA11" s="432"/>
      <c r="AB11" s="432"/>
      <c r="AC11" s="432"/>
      <c r="AD11" s="432"/>
      <c r="AE11" s="432"/>
      <c r="AF11" s="432"/>
      <c r="AG11" s="432"/>
      <c r="AH11" s="432"/>
      <c r="AI11" s="432"/>
      <c r="AJ11" s="432"/>
      <c r="AK11" s="432"/>
      <c r="AL11" s="432"/>
      <c r="AM11" s="432"/>
      <c r="AN11" s="433"/>
    </row>
    <row r="12" spans="1:42">
      <c r="A12" s="383" t="s">
        <v>118</v>
      </c>
      <c r="B12" s="384"/>
      <c r="C12" s="384"/>
      <c r="D12" s="384"/>
      <c r="E12" s="384"/>
      <c r="F12" s="385"/>
      <c r="G12" s="386" t="str">
        <f>IF('データ入力シート－１'!D23="","",'データ入力シート－１'!D23)</f>
        <v/>
      </c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  <c r="AC12" s="386"/>
      <c r="AD12" s="386"/>
      <c r="AE12" s="386"/>
      <c r="AF12" s="386"/>
      <c r="AG12" s="386"/>
      <c r="AH12" s="386"/>
      <c r="AI12" s="386"/>
      <c r="AJ12" s="386"/>
      <c r="AK12" s="386"/>
      <c r="AL12" s="386"/>
      <c r="AM12" s="386"/>
      <c r="AN12" s="387"/>
    </row>
    <row r="13" spans="1:42">
      <c r="A13" s="424" t="s">
        <v>12</v>
      </c>
      <c r="B13" s="425"/>
      <c r="C13" s="425"/>
      <c r="D13" s="425"/>
      <c r="E13" s="425"/>
      <c r="F13" s="426"/>
      <c r="G13" s="93" t="s">
        <v>138</v>
      </c>
      <c r="H13" s="388" t="str">
        <f>IF('データ入力シート－１'!D20="","",'データ入力シート－１'!D20)</f>
        <v/>
      </c>
      <c r="I13" s="388"/>
      <c r="J13" s="388"/>
      <c r="K13" s="388"/>
      <c r="L13" s="388"/>
      <c r="M13" s="388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  <c r="Y13" s="389"/>
      <c r="Z13" s="389"/>
      <c r="AA13" s="389"/>
      <c r="AB13" s="389"/>
      <c r="AC13" s="389"/>
      <c r="AD13" s="389"/>
      <c r="AE13" s="389"/>
      <c r="AF13" s="389"/>
      <c r="AG13" s="389"/>
      <c r="AH13" s="389"/>
      <c r="AI13" s="389"/>
      <c r="AJ13" s="389"/>
      <c r="AK13" s="389"/>
      <c r="AL13" s="389"/>
      <c r="AM13" s="389"/>
      <c r="AN13" s="390"/>
    </row>
    <row r="14" spans="1:42" ht="19.5" customHeight="1">
      <c r="A14" s="424"/>
      <c r="B14" s="425"/>
      <c r="C14" s="425"/>
      <c r="D14" s="425"/>
      <c r="E14" s="425"/>
      <c r="F14" s="426"/>
      <c r="G14" s="391" t="str">
        <f>IF('データ入力シート－１'!D22="","",'データ入力シート－１'!D22)</f>
        <v/>
      </c>
      <c r="H14" s="391"/>
      <c r="I14" s="391"/>
      <c r="J14" s="391"/>
      <c r="K14" s="391"/>
      <c r="L14" s="391"/>
      <c r="M14" s="391"/>
      <c r="N14" s="391"/>
      <c r="O14" s="391"/>
      <c r="P14" s="391"/>
      <c r="Q14" s="391"/>
      <c r="R14" s="391"/>
      <c r="S14" s="391"/>
      <c r="T14" s="391"/>
      <c r="U14" s="391"/>
      <c r="V14" s="391"/>
      <c r="W14" s="391"/>
      <c r="X14" s="391"/>
      <c r="Y14" s="391"/>
      <c r="Z14" s="391"/>
      <c r="AA14" s="391"/>
      <c r="AB14" s="391"/>
      <c r="AC14" s="391"/>
      <c r="AD14" s="391"/>
      <c r="AE14" s="391"/>
      <c r="AF14" s="391"/>
      <c r="AG14" s="391"/>
      <c r="AH14" s="391"/>
      <c r="AI14" s="391"/>
      <c r="AJ14" s="391"/>
      <c r="AK14" s="391"/>
      <c r="AL14" s="391"/>
      <c r="AM14" s="391"/>
      <c r="AN14" s="392"/>
    </row>
    <row r="15" spans="1:42" ht="18" customHeight="1">
      <c r="A15" s="427"/>
      <c r="B15" s="400"/>
      <c r="C15" s="400"/>
      <c r="D15" s="400"/>
      <c r="E15" s="400"/>
      <c r="F15" s="401"/>
      <c r="G15" s="434" t="s">
        <v>54</v>
      </c>
      <c r="H15" s="435"/>
      <c r="I15" s="435"/>
      <c r="J15" s="436" t="str">
        <f>IF('データ入力シート－１'!D24="","",'データ入力シート－１'!D24)</f>
        <v/>
      </c>
      <c r="K15" s="436"/>
      <c r="L15" s="436"/>
      <c r="M15" s="436"/>
      <c r="N15" s="436"/>
      <c r="O15" s="436"/>
      <c r="P15" s="436"/>
      <c r="Q15" s="436"/>
      <c r="R15" s="436"/>
      <c r="S15" s="436"/>
      <c r="T15" s="436"/>
      <c r="U15" s="436"/>
      <c r="V15" s="436"/>
      <c r="W15" s="436"/>
      <c r="X15" s="437"/>
      <c r="Y15" s="437"/>
      <c r="Z15" s="437"/>
      <c r="AA15" s="436"/>
      <c r="AB15" s="436"/>
      <c r="AC15" s="436"/>
      <c r="AD15" s="436"/>
      <c r="AE15" s="436"/>
      <c r="AF15" s="436"/>
      <c r="AG15" s="436"/>
      <c r="AH15" s="436"/>
      <c r="AI15" s="436"/>
      <c r="AJ15" s="436"/>
      <c r="AK15" s="436"/>
      <c r="AL15" s="436"/>
      <c r="AM15" s="436"/>
      <c r="AN15" s="438"/>
    </row>
    <row r="16" spans="1:42" ht="17.25" customHeight="1">
      <c r="A16" s="439" t="s">
        <v>165</v>
      </c>
      <c r="B16" s="440"/>
      <c r="C16" s="440"/>
      <c r="D16" s="440"/>
      <c r="E16" s="440"/>
      <c r="F16" s="440"/>
      <c r="G16" s="441" t="str">
        <f>IF('データ入力シート－１'!D25="","",'データ入力シート－１'!D25)</f>
        <v/>
      </c>
      <c r="H16" s="442"/>
      <c r="I16" s="442"/>
      <c r="J16" s="442"/>
      <c r="K16" s="442"/>
      <c r="L16" s="442"/>
      <c r="M16" s="442"/>
      <c r="N16" s="442"/>
      <c r="O16" s="442"/>
      <c r="P16" s="442"/>
      <c r="Q16" s="442"/>
      <c r="R16" s="442"/>
      <c r="S16" s="442"/>
      <c r="T16" s="442"/>
      <c r="U16" s="442"/>
      <c r="V16" s="442"/>
      <c r="W16" s="442"/>
      <c r="X16" s="442"/>
      <c r="Y16" s="442"/>
      <c r="Z16" s="442"/>
      <c r="AA16" s="443" t="s">
        <v>315</v>
      </c>
      <c r="AB16" s="444"/>
      <c r="AC16" s="444"/>
      <c r="AD16" s="444"/>
      <c r="AE16" s="444"/>
      <c r="AF16" s="444"/>
      <c r="AG16" s="444"/>
      <c r="AH16" s="444"/>
      <c r="AI16" s="444"/>
      <c r="AJ16" s="444"/>
      <c r="AK16" s="444"/>
      <c r="AL16" s="444"/>
      <c r="AM16" s="444"/>
      <c r="AN16" s="445"/>
    </row>
    <row r="17" spans="1:40" ht="12.75" customHeight="1">
      <c r="A17" s="446" t="s">
        <v>118</v>
      </c>
      <c r="B17" s="447"/>
      <c r="C17" s="447"/>
      <c r="D17" s="447"/>
      <c r="E17" s="447"/>
      <c r="F17" s="448"/>
      <c r="G17" s="449" t="str">
        <f>IF('データ入力シート－１'!D27="","",'データ入力シート－１'!D27)</f>
        <v/>
      </c>
      <c r="H17" s="450"/>
      <c r="I17" s="450"/>
      <c r="J17" s="450"/>
      <c r="K17" s="450"/>
      <c r="L17" s="450"/>
      <c r="M17" s="450"/>
      <c r="N17" s="450"/>
      <c r="O17" s="451"/>
      <c r="P17" s="396" t="s">
        <v>37</v>
      </c>
      <c r="Q17" s="397"/>
      <c r="R17" s="398"/>
      <c r="S17" s="472" t="s">
        <v>2</v>
      </c>
      <c r="T17" s="397"/>
      <c r="U17" s="397"/>
      <c r="V17" s="398"/>
      <c r="W17" s="473" t="s">
        <v>94</v>
      </c>
      <c r="X17" s="422"/>
      <c r="Y17" s="422"/>
      <c r="Z17" s="422"/>
      <c r="AA17" s="422"/>
      <c r="AB17" s="474"/>
      <c r="AC17" s="478" t="str">
        <f>IF('データ入力シート－１'!D30="","",'データ入力シート－１'!D30)</f>
        <v/>
      </c>
      <c r="AD17" s="478"/>
      <c r="AE17" s="478"/>
      <c r="AF17" s="478"/>
      <c r="AG17" s="478"/>
      <c r="AH17" s="478"/>
      <c r="AI17" s="478"/>
      <c r="AJ17" s="478"/>
      <c r="AK17" s="478"/>
      <c r="AL17" s="478"/>
      <c r="AM17" s="478"/>
      <c r="AN17" s="479"/>
    </row>
    <row r="18" spans="1:40">
      <c r="A18" s="424" t="s">
        <v>164</v>
      </c>
      <c r="B18" s="425"/>
      <c r="C18" s="425"/>
      <c r="D18" s="425"/>
      <c r="E18" s="425"/>
      <c r="F18" s="426"/>
      <c r="G18" s="564" t="str">
        <f>IF('データ入力シート－１'!D26="","",'データ入力シート－１'!D26)</f>
        <v/>
      </c>
      <c r="H18" s="565"/>
      <c r="I18" s="565"/>
      <c r="J18" s="565"/>
      <c r="K18" s="565"/>
      <c r="L18" s="565"/>
      <c r="M18" s="565"/>
      <c r="N18" s="565"/>
      <c r="O18" s="566"/>
      <c r="P18" s="567" t="str">
        <f>IF('データ入力シート－１'!D28="","",'データ入力シート－１'!D28)</f>
        <v/>
      </c>
      <c r="Q18" s="568"/>
      <c r="R18" s="569"/>
      <c r="S18" s="452"/>
      <c r="T18" s="425"/>
      <c r="U18" s="425"/>
      <c r="V18" s="426"/>
      <c r="W18" s="475"/>
      <c r="X18" s="476"/>
      <c r="Y18" s="476"/>
      <c r="Z18" s="476"/>
      <c r="AA18" s="476"/>
      <c r="AB18" s="477"/>
      <c r="AC18" s="480"/>
      <c r="AD18" s="480"/>
      <c r="AE18" s="480"/>
      <c r="AF18" s="480"/>
      <c r="AG18" s="480"/>
      <c r="AH18" s="480"/>
      <c r="AI18" s="480"/>
      <c r="AJ18" s="480"/>
      <c r="AK18" s="480"/>
      <c r="AL18" s="480"/>
      <c r="AM18" s="480"/>
      <c r="AN18" s="481"/>
    </row>
    <row r="19" spans="1:40" ht="13.5" thickBot="1">
      <c r="A19" s="563"/>
      <c r="B19" s="425"/>
      <c r="C19" s="425"/>
      <c r="D19" s="425"/>
      <c r="E19" s="425"/>
      <c r="F19" s="426"/>
      <c r="G19" s="564"/>
      <c r="H19" s="565"/>
      <c r="I19" s="565"/>
      <c r="J19" s="565"/>
      <c r="K19" s="565"/>
      <c r="L19" s="565"/>
      <c r="M19" s="565"/>
      <c r="N19" s="565"/>
      <c r="O19" s="566"/>
      <c r="P19" s="570"/>
      <c r="Q19" s="524"/>
      <c r="R19" s="538"/>
      <c r="S19" s="452"/>
      <c r="T19" s="425"/>
      <c r="U19" s="425"/>
      <c r="V19" s="426"/>
      <c r="W19" s="452" t="s">
        <v>163</v>
      </c>
      <c r="X19" s="425"/>
      <c r="Y19" s="425"/>
      <c r="Z19" s="425"/>
      <c r="AA19" s="400"/>
      <c r="AB19" s="401"/>
      <c r="AC19" s="453" t="str">
        <f>IF('データ入力シート－１'!D31="","",'データ入力シート－１'!D31)</f>
        <v/>
      </c>
      <c r="AD19" s="454"/>
      <c r="AE19" s="454"/>
      <c r="AF19" s="454"/>
      <c r="AG19" s="454"/>
      <c r="AH19" s="454"/>
      <c r="AI19" s="454"/>
      <c r="AJ19" s="454"/>
      <c r="AK19" s="454"/>
      <c r="AL19" s="454"/>
      <c r="AM19" s="454"/>
      <c r="AN19" s="455"/>
    </row>
    <row r="20" spans="1:40" ht="13.5" customHeight="1" thickTop="1">
      <c r="A20" s="571" t="s">
        <v>232</v>
      </c>
      <c r="B20" s="572"/>
      <c r="C20" s="572"/>
      <c r="D20" s="572"/>
      <c r="E20" s="572"/>
      <c r="F20" s="572"/>
      <c r="G20" s="456" t="s">
        <v>231</v>
      </c>
      <c r="H20" s="457"/>
      <c r="I20" s="457"/>
      <c r="J20" s="457"/>
      <c r="K20" s="457"/>
      <c r="L20" s="457"/>
      <c r="M20" s="457"/>
      <c r="N20" s="457"/>
      <c r="O20" s="457"/>
      <c r="P20" s="458"/>
      <c r="Q20" s="459" t="s">
        <v>10</v>
      </c>
      <c r="R20" s="459"/>
      <c r="S20" s="459"/>
      <c r="T20" s="459"/>
      <c r="U20" s="459"/>
      <c r="V20" s="459"/>
      <c r="W20" s="459"/>
      <c r="X20" s="459"/>
      <c r="Y20" s="459"/>
      <c r="Z20" s="460"/>
      <c r="AA20" s="456" t="s">
        <v>162</v>
      </c>
      <c r="AB20" s="457"/>
      <c r="AC20" s="457"/>
      <c r="AD20" s="457"/>
      <c r="AE20" s="457"/>
      <c r="AF20" s="458"/>
      <c r="AG20" s="461" t="s">
        <v>161</v>
      </c>
      <c r="AH20" s="462"/>
      <c r="AI20" s="462"/>
      <c r="AJ20" s="462"/>
      <c r="AK20" s="462"/>
      <c r="AL20" s="462"/>
      <c r="AM20" s="462"/>
      <c r="AN20" s="463"/>
    </row>
    <row r="21" spans="1:40" ht="13.5" customHeight="1">
      <c r="A21" s="424"/>
      <c r="B21" s="573"/>
      <c r="C21" s="573"/>
      <c r="D21" s="573"/>
      <c r="E21" s="573"/>
      <c r="F21" s="573"/>
      <c r="G21" s="574" t="s">
        <v>86</v>
      </c>
      <c r="H21" s="426"/>
      <c r="I21" s="482" t="str">
        <f>IF('データ入力シート－１'!D36="","",'データ入力シート－１'!D36)</f>
        <v/>
      </c>
      <c r="J21" s="483"/>
      <c r="L21" s="396" t="s">
        <v>88</v>
      </c>
      <c r="M21" s="398"/>
      <c r="N21" s="482" t="str">
        <f>IF('データ入力シート－１'!D37="","",'データ入力シート－１'!D37)</f>
        <v/>
      </c>
      <c r="O21" s="483"/>
      <c r="P21" s="99"/>
      <c r="Q21" s="397" t="s">
        <v>86</v>
      </c>
      <c r="R21" s="398"/>
      <c r="S21" s="482" t="str">
        <f>IF('データ入力シート－１'!D39="","",'データ入力シート－１'!D39)</f>
        <v/>
      </c>
      <c r="T21" s="483"/>
      <c r="U21" s="106"/>
      <c r="V21" s="396" t="s">
        <v>88</v>
      </c>
      <c r="W21" s="398"/>
      <c r="X21" s="482" t="str">
        <f>IF('データ入力シート－１'!D40="","",'データ入力シート－１'!D40)</f>
        <v/>
      </c>
      <c r="Y21" s="483"/>
      <c r="Z21" s="99"/>
      <c r="AA21" s="485">
        <f>IF('データ入力シート－１'!D43="","",'データ入力シート－１'!D43)</f>
        <v>0</v>
      </c>
      <c r="AB21" s="300"/>
      <c r="AC21" s="300"/>
      <c r="AD21" s="300"/>
      <c r="AE21" s="300"/>
      <c r="AF21" s="109"/>
      <c r="AG21" s="488" t="str">
        <f>IF('データ入力シート－１'!D44="","",'データ入力シート－１'!D44)</f>
        <v/>
      </c>
      <c r="AH21" s="483"/>
      <c r="AI21" s="483"/>
      <c r="AJ21" s="483"/>
      <c r="AK21" s="483"/>
      <c r="AL21" s="483"/>
      <c r="AM21" s="483"/>
      <c r="AN21" s="108"/>
    </row>
    <row r="22" spans="1:40" ht="13.5" customHeight="1">
      <c r="A22" s="424"/>
      <c r="B22" s="573"/>
      <c r="C22" s="573"/>
      <c r="D22" s="573"/>
      <c r="E22" s="573"/>
      <c r="F22" s="573"/>
      <c r="G22" s="575"/>
      <c r="H22" s="576"/>
      <c r="I22" s="577"/>
      <c r="J22" s="487"/>
      <c r="K22" s="94" t="s">
        <v>28</v>
      </c>
      <c r="L22" s="578"/>
      <c r="M22" s="576"/>
      <c r="N22" s="577"/>
      <c r="O22" s="487"/>
      <c r="P22" s="100" t="s">
        <v>28</v>
      </c>
      <c r="Q22" s="425"/>
      <c r="R22" s="426"/>
      <c r="S22" s="484"/>
      <c r="T22" s="300"/>
      <c r="U22" s="107" t="s">
        <v>28</v>
      </c>
      <c r="V22" s="452"/>
      <c r="W22" s="426"/>
      <c r="X22" s="484"/>
      <c r="Y22" s="300"/>
      <c r="Z22" s="108" t="s">
        <v>28</v>
      </c>
      <c r="AA22" s="486"/>
      <c r="AB22" s="487"/>
      <c r="AC22" s="487"/>
      <c r="AD22" s="487"/>
      <c r="AE22" s="487"/>
      <c r="AF22" s="100" t="s">
        <v>28</v>
      </c>
      <c r="AG22" s="486"/>
      <c r="AH22" s="487"/>
      <c r="AI22" s="487"/>
      <c r="AJ22" s="487"/>
      <c r="AK22" s="487"/>
      <c r="AL22" s="487"/>
      <c r="AM22" s="487"/>
      <c r="AN22" s="96" t="s">
        <v>28</v>
      </c>
    </row>
    <row r="23" spans="1:40" ht="14.25" customHeight="1">
      <c r="A23" s="494" t="s">
        <v>229</v>
      </c>
      <c r="B23" s="495"/>
      <c r="C23" s="495"/>
      <c r="D23" s="495"/>
      <c r="E23" s="495"/>
      <c r="F23" s="496"/>
      <c r="G23" s="464" t="s">
        <v>77</v>
      </c>
      <c r="H23" s="465"/>
      <c r="I23" s="465"/>
      <c r="J23" s="465"/>
      <c r="K23" s="466"/>
      <c r="L23" s="503" t="s">
        <v>134</v>
      </c>
      <c r="M23" s="503"/>
      <c r="N23" s="503"/>
      <c r="O23" s="503"/>
      <c r="P23" s="503"/>
      <c r="Q23" s="505" t="s">
        <v>319</v>
      </c>
      <c r="R23" s="505"/>
      <c r="S23" s="505"/>
      <c r="T23" s="505"/>
      <c r="U23" s="505"/>
      <c r="V23" s="505"/>
      <c r="W23" s="505"/>
      <c r="X23" s="505"/>
      <c r="Y23" s="505"/>
      <c r="Z23" s="506"/>
      <c r="AA23" s="467" t="s">
        <v>316</v>
      </c>
      <c r="AB23" s="468"/>
      <c r="AC23" s="468"/>
      <c r="AD23" s="468"/>
      <c r="AE23" s="468"/>
      <c r="AF23" s="468"/>
      <c r="AG23" s="468"/>
      <c r="AH23" s="468"/>
      <c r="AI23" s="468"/>
      <c r="AJ23" s="468"/>
      <c r="AK23" s="468"/>
      <c r="AL23" s="468"/>
      <c r="AM23" s="468"/>
      <c r="AN23" s="469"/>
    </row>
    <row r="24" spans="1:40" ht="15" customHeight="1">
      <c r="A24" s="497"/>
      <c r="B24" s="498"/>
      <c r="C24" s="498"/>
      <c r="D24" s="498"/>
      <c r="E24" s="498"/>
      <c r="F24" s="499"/>
      <c r="G24" s="511">
        <f>IF('データ入力シート－１'!D38="","",'データ入力シート－１'!D38)</f>
        <v>0</v>
      </c>
      <c r="H24" s="512"/>
      <c r="I24" s="512"/>
      <c r="J24" s="512"/>
      <c r="K24" s="95"/>
      <c r="L24" s="503"/>
      <c r="M24" s="503"/>
      <c r="N24" s="503"/>
      <c r="O24" s="503"/>
      <c r="P24" s="503"/>
      <c r="Q24" s="507"/>
      <c r="R24" s="507"/>
      <c r="S24" s="507"/>
      <c r="T24" s="507"/>
      <c r="U24" s="507"/>
      <c r="V24" s="507"/>
      <c r="W24" s="507"/>
      <c r="X24" s="507"/>
      <c r="Y24" s="507"/>
      <c r="Z24" s="508"/>
      <c r="AA24" s="112">
        <v>1</v>
      </c>
      <c r="AB24" s="470" t="str">
        <f>IF('データ入力シート－１'!D49="","",'データ入力シート－１'!D49)</f>
        <v/>
      </c>
      <c r="AC24" s="470"/>
      <c r="AD24" s="470"/>
      <c r="AE24" s="470"/>
      <c r="AF24" s="470"/>
      <c r="AG24" s="470"/>
      <c r="AH24" s="470"/>
      <c r="AI24" s="470"/>
      <c r="AJ24" s="470"/>
      <c r="AK24" s="470"/>
      <c r="AL24" s="470"/>
      <c r="AM24" s="470"/>
      <c r="AN24" s="471"/>
    </row>
    <row r="25" spans="1:40" ht="14.25" customHeight="1">
      <c r="A25" s="500"/>
      <c r="B25" s="501"/>
      <c r="C25" s="501"/>
      <c r="D25" s="501"/>
      <c r="E25" s="501"/>
      <c r="F25" s="502"/>
      <c r="G25" s="513"/>
      <c r="H25" s="514"/>
      <c r="I25" s="514"/>
      <c r="J25" s="514"/>
      <c r="K25" s="96" t="s">
        <v>28</v>
      </c>
      <c r="L25" s="504"/>
      <c r="M25" s="504"/>
      <c r="N25" s="504"/>
      <c r="O25" s="504"/>
      <c r="P25" s="504"/>
      <c r="Q25" s="509"/>
      <c r="R25" s="509"/>
      <c r="S25" s="509"/>
      <c r="T25" s="509"/>
      <c r="U25" s="509"/>
      <c r="V25" s="509"/>
      <c r="W25" s="509"/>
      <c r="X25" s="509"/>
      <c r="Y25" s="509"/>
      <c r="Z25" s="510"/>
      <c r="AA25" s="113">
        <v>2</v>
      </c>
      <c r="AB25" s="489" t="str">
        <f>IF('データ入力シート－１'!D50="","",'データ入力シート－１'!D50)</f>
        <v/>
      </c>
      <c r="AC25" s="489"/>
      <c r="AD25" s="489"/>
      <c r="AE25" s="489"/>
      <c r="AF25" s="489"/>
      <c r="AG25" s="489"/>
      <c r="AH25" s="489"/>
      <c r="AI25" s="489"/>
      <c r="AJ25" s="489"/>
      <c r="AK25" s="489"/>
      <c r="AL25" s="489"/>
      <c r="AM25" s="489"/>
      <c r="AN25" s="490"/>
    </row>
    <row r="26" spans="1:40" ht="14.25" customHeight="1">
      <c r="A26" s="494" t="s">
        <v>157</v>
      </c>
      <c r="B26" s="495"/>
      <c r="C26" s="495"/>
      <c r="D26" s="495"/>
      <c r="E26" s="495"/>
      <c r="F26" s="515"/>
      <c r="G26" s="517" t="str">
        <f>IF('データ入力シート－１'!D48="","",'データ入力シート－１'!D48)</f>
        <v/>
      </c>
      <c r="H26" s="518"/>
      <c r="I26" s="518"/>
      <c r="J26" s="518"/>
      <c r="K26" s="518"/>
      <c r="L26" s="518"/>
      <c r="M26" s="518"/>
      <c r="N26" s="518"/>
      <c r="O26" s="518"/>
      <c r="P26" s="518"/>
      <c r="Q26" s="518"/>
      <c r="R26" s="518"/>
      <c r="S26" s="518"/>
      <c r="T26" s="518"/>
      <c r="U26" s="518"/>
      <c r="V26" s="518"/>
      <c r="W26" s="518"/>
      <c r="X26" s="518"/>
      <c r="Y26" s="518"/>
      <c r="Z26" s="519"/>
      <c r="AA26" s="113">
        <v>3</v>
      </c>
      <c r="AB26" s="489" t="str">
        <f>IF('データ入力シート－１'!D51="","",'データ入力シート－１'!D51)</f>
        <v/>
      </c>
      <c r="AC26" s="489"/>
      <c r="AD26" s="489"/>
      <c r="AE26" s="489"/>
      <c r="AF26" s="489"/>
      <c r="AG26" s="489"/>
      <c r="AH26" s="489"/>
      <c r="AI26" s="489"/>
      <c r="AJ26" s="489"/>
      <c r="AK26" s="489"/>
      <c r="AL26" s="489"/>
      <c r="AM26" s="489"/>
      <c r="AN26" s="490"/>
    </row>
    <row r="27" spans="1:40" ht="13.5" customHeight="1">
      <c r="A27" s="497"/>
      <c r="B27" s="498"/>
      <c r="C27" s="498"/>
      <c r="D27" s="498"/>
      <c r="E27" s="498"/>
      <c r="F27" s="516"/>
      <c r="G27" s="517"/>
      <c r="H27" s="518"/>
      <c r="I27" s="518"/>
      <c r="J27" s="518"/>
      <c r="K27" s="518"/>
      <c r="L27" s="518"/>
      <c r="M27" s="518"/>
      <c r="N27" s="518"/>
      <c r="O27" s="518"/>
      <c r="P27" s="518"/>
      <c r="Q27" s="518"/>
      <c r="R27" s="518"/>
      <c r="S27" s="518"/>
      <c r="T27" s="518"/>
      <c r="U27" s="518"/>
      <c r="V27" s="518"/>
      <c r="W27" s="518"/>
      <c r="X27" s="518"/>
      <c r="Y27" s="518"/>
      <c r="Z27" s="519"/>
      <c r="AA27" s="113">
        <v>4</v>
      </c>
      <c r="AB27" s="489" t="str">
        <f>IF('データ入力シート－１'!D52="","",'データ入力シート－１'!D52)</f>
        <v/>
      </c>
      <c r="AC27" s="489"/>
      <c r="AD27" s="489"/>
      <c r="AE27" s="489"/>
      <c r="AF27" s="489"/>
      <c r="AG27" s="489"/>
      <c r="AH27" s="489"/>
      <c r="AI27" s="489"/>
      <c r="AJ27" s="489"/>
      <c r="AK27" s="489"/>
      <c r="AL27" s="489"/>
      <c r="AM27" s="489"/>
      <c r="AN27" s="490"/>
    </row>
    <row r="28" spans="1:40" ht="13.5" customHeight="1">
      <c r="A28" s="497"/>
      <c r="B28" s="498"/>
      <c r="C28" s="498"/>
      <c r="D28" s="498"/>
      <c r="E28" s="498"/>
      <c r="F28" s="516"/>
      <c r="G28" s="517"/>
      <c r="H28" s="518"/>
      <c r="I28" s="518"/>
      <c r="J28" s="518"/>
      <c r="K28" s="518"/>
      <c r="L28" s="518"/>
      <c r="M28" s="518"/>
      <c r="N28" s="518"/>
      <c r="O28" s="518"/>
      <c r="P28" s="518"/>
      <c r="Q28" s="518"/>
      <c r="R28" s="518"/>
      <c r="S28" s="518"/>
      <c r="T28" s="518"/>
      <c r="U28" s="518"/>
      <c r="V28" s="518"/>
      <c r="W28" s="518"/>
      <c r="X28" s="518"/>
      <c r="Y28" s="518"/>
      <c r="Z28" s="519"/>
      <c r="AA28" s="113">
        <v>5</v>
      </c>
      <c r="AB28" s="489" t="str">
        <f>IF('データ入力シート－１'!D53="","",'データ入力シート－１'!D53)</f>
        <v/>
      </c>
      <c r="AC28" s="489"/>
      <c r="AD28" s="489"/>
      <c r="AE28" s="489"/>
      <c r="AF28" s="489"/>
      <c r="AG28" s="489"/>
      <c r="AH28" s="489"/>
      <c r="AI28" s="489"/>
      <c r="AJ28" s="489"/>
      <c r="AK28" s="489"/>
      <c r="AL28" s="489"/>
      <c r="AM28" s="489"/>
      <c r="AN28" s="490"/>
    </row>
    <row r="29" spans="1:40" ht="13.5" customHeight="1">
      <c r="A29" s="520" t="s">
        <v>156</v>
      </c>
      <c r="B29" s="521"/>
      <c r="C29" s="521"/>
      <c r="D29" s="521"/>
      <c r="E29" s="521"/>
      <c r="F29" s="521"/>
      <c r="G29" s="521"/>
      <c r="H29" s="521"/>
      <c r="I29" s="521"/>
      <c r="J29" s="521"/>
      <c r="K29" s="521"/>
      <c r="L29" s="521"/>
      <c r="M29" s="521"/>
      <c r="N29" s="521"/>
      <c r="O29" s="521"/>
      <c r="P29" s="521"/>
      <c r="Q29" s="521"/>
      <c r="R29" s="521"/>
      <c r="S29" s="521"/>
      <c r="T29" s="521"/>
      <c r="U29" s="521"/>
      <c r="V29" s="521"/>
      <c r="W29" s="521"/>
      <c r="X29" s="521"/>
      <c r="Y29" s="521"/>
      <c r="Z29" s="522"/>
      <c r="AA29" s="114">
        <v>6</v>
      </c>
      <c r="AB29" s="489" t="str">
        <f>IF('データ入力シート－１'!D54="","",'データ入力シート－１'!D54)</f>
        <v/>
      </c>
      <c r="AC29" s="489"/>
      <c r="AD29" s="489"/>
      <c r="AE29" s="489"/>
      <c r="AF29" s="489"/>
      <c r="AG29" s="489"/>
      <c r="AH29" s="489"/>
      <c r="AI29" s="489"/>
      <c r="AJ29" s="489"/>
      <c r="AK29" s="489"/>
      <c r="AL29" s="489"/>
      <c r="AM29" s="489"/>
      <c r="AN29" s="490"/>
    </row>
    <row r="30" spans="1:40" ht="13.5" customHeight="1">
      <c r="A30" s="523"/>
      <c r="B30" s="524"/>
      <c r="C30" s="524"/>
      <c r="D30" s="524"/>
      <c r="E30" s="524"/>
      <c r="F30" s="524"/>
      <c r="G30" s="524"/>
      <c r="H30" s="524"/>
      <c r="I30" s="524"/>
      <c r="J30" s="524"/>
      <c r="K30" s="524"/>
      <c r="L30" s="524"/>
      <c r="M30" s="524"/>
      <c r="N30" s="524"/>
      <c r="O30" s="524"/>
      <c r="P30" s="524"/>
      <c r="Q30" s="524"/>
      <c r="R30" s="524"/>
      <c r="S30" s="524"/>
      <c r="T30" s="524"/>
      <c r="U30" s="524"/>
      <c r="V30" s="524"/>
      <c r="W30" s="524"/>
      <c r="X30" s="524"/>
      <c r="Y30" s="524"/>
      <c r="Z30" s="525"/>
      <c r="AA30" s="114">
        <v>7</v>
      </c>
      <c r="AB30" s="489" t="str">
        <f>IF('データ入力シート－１'!D55="","",'データ入力シート－１'!D55)</f>
        <v/>
      </c>
      <c r="AC30" s="489"/>
      <c r="AD30" s="489"/>
      <c r="AE30" s="489"/>
      <c r="AF30" s="489"/>
      <c r="AG30" s="489"/>
      <c r="AH30" s="489"/>
      <c r="AI30" s="489"/>
      <c r="AJ30" s="489"/>
      <c r="AK30" s="489"/>
      <c r="AL30" s="489"/>
      <c r="AM30" s="489"/>
      <c r="AN30" s="490"/>
    </row>
    <row r="31" spans="1:40" ht="13.5" customHeight="1">
      <c r="A31" s="491" t="s">
        <v>155</v>
      </c>
      <c r="B31" s="492"/>
      <c r="C31" s="492"/>
      <c r="D31" s="492"/>
      <c r="E31" s="492"/>
      <c r="F31" s="492" t="s">
        <v>154</v>
      </c>
      <c r="G31" s="492"/>
      <c r="H31" s="492"/>
      <c r="I31" s="492"/>
      <c r="J31" s="492"/>
      <c r="K31" s="492"/>
      <c r="L31" s="492"/>
      <c r="M31" s="492"/>
      <c r="N31" s="492" t="s">
        <v>155</v>
      </c>
      <c r="O31" s="492"/>
      <c r="P31" s="492"/>
      <c r="Q31" s="492"/>
      <c r="R31" s="492"/>
      <c r="S31" s="492" t="s">
        <v>154</v>
      </c>
      <c r="T31" s="492"/>
      <c r="U31" s="492"/>
      <c r="V31" s="492"/>
      <c r="W31" s="492"/>
      <c r="X31" s="492"/>
      <c r="Y31" s="492"/>
      <c r="Z31" s="493"/>
      <c r="AA31" s="114">
        <v>8</v>
      </c>
      <c r="AB31" s="489" t="str">
        <f>IF('データ入力シート－１'!D56="","",'データ入力シート－１'!D56)</f>
        <v/>
      </c>
      <c r="AC31" s="489"/>
      <c r="AD31" s="489"/>
      <c r="AE31" s="489"/>
      <c r="AF31" s="489"/>
      <c r="AG31" s="489"/>
      <c r="AH31" s="489"/>
      <c r="AI31" s="489"/>
      <c r="AJ31" s="489"/>
      <c r="AK31" s="489"/>
      <c r="AL31" s="489"/>
      <c r="AM31" s="489"/>
      <c r="AN31" s="490"/>
    </row>
    <row r="32" spans="1:40" ht="13.5" customHeight="1">
      <c r="A32" s="491" t="s">
        <v>112</v>
      </c>
      <c r="B32" s="492"/>
      <c r="C32" s="492"/>
      <c r="D32" s="492"/>
      <c r="E32" s="492"/>
      <c r="F32" s="526"/>
      <c r="G32" s="526"/>
      <c r="H32" s="526"/>
      <c r="I32" s="526"/>
      <c r="J32" s="526"/>
      <c r="K32" s="526"/>
      <c r="L32" s="526"/>
      <c r="M32" s="526"/>
      <c r="N32" s="492" t="s">
        <v>147</v>
      </c>
      <c r="O32" s="492"/>
      <c r="P32" s="492"/>
      <c r="Q32" s="492"/>
      <c r="R32" s="492"/>
      <c r="S32" s="526"/>
      <c r="T32" s="526"/>
      <c r="U32" s="526"/>
      <c r="V32" s="526"/>
      <c r="W32" s="526"/>
      <c r="X32" s="526"/>
      <c r="Y32" s="526"/>
      <c r="Z32" s="527"/>
      <c r="AA32" s="114">
        <v>9</v>
      </c>
      <c r="AB32" s="489" t="str">
        <f>IF('データ入力シート－１'!D57="","",'データ入力シート－１'!D57)</f>
        <v/>
      </c>
      <c r="AC32" s="489"/>
      <c r="AD32" s="489"/>
      <c r="AE32" s="489"/>
      <c r="AF32" s="489"/>
      <c r="AG32" s="489"/>
      <c r="AH32" s="489"/>
      <c r="AI32" s="489"/>
      <c r="AJ32" s="489"/>
      <c r="AK32" s="489"/>
      <c r="AL32" s="489"/>
      <c r="AM32" s="489"/>
      <c r="AN32" s="490"/>
    </row>
    <row r="33" spans="1:56" ht="13.5" customHeight="1">
      <c r="A33" s="528" t="s">
        <v>148</v>
      </c>
      <c r="B33" s="529"/>
      <c r="C33" s="529"/>
      <c r="D33" s="529"/>
      <c r="E33" s="529"/>
      <c r="F33" s="526"/>
      <c r="G33" s="526"/>
      <c r="H33" s="526"/>
      <c r="I33" s="526"/>
      <c r="J33" s="526"/>
      <c r="K33" s="526"/>
      <c r="L33" s="526"/>
      <c r="M33" s="526"/>
      <c r="N33" s="492" t="s">
        <v>72</v>
      </c>
      <c r="O33" s="492"/>
      <c r="P33" s="492"/>
      <c r="Q33" s="492"/>
      <c r="R33" s="492"/>
      <c r="S33" s="526"/>
      <c r="T33" s="526"/>
      <c r="U33" s="526"/>
      <c r="V33" s="526"/>
      <c r="W33" s="526"/>
      <c r="X33" s="526"/>
      <c r="Y33" s="526"/>
      <c r="Z33" s="527"/>
      <c r="AA33" s="114">
        <v>10</v>
      </c>
      <c r="AB33" s="489" t="str">
        <f>IF('データ入力シート－１'!D58="","",'データ入力シート－１'!D58)</f>
        <v/>
      </c>
      <c r="AC33" s="489"/>
      <c r="AD33" s="489"/>
      <c r="AE33" s="489"/>
      <c r="AF33" s="489"/>
      <c r="AG33" s="489"/>
      <c r="AH33" s="489"/>
      <c r="AI33" s="489"/>
      <c r="AJ33" s="489"/>
      <c r="AK33" s="489"/>
      <c r="AL33" s="489"/>
      <c r="AM33" s="489"/>
      <c r="AN33" s="490"/>
    </row>
    <row r="34" spans="1:56" ht="13.5" customHeight="1">
      <c r="A34" s="530" t="s">
        <v>152</v>
      </c>
      <c r="B34" s="531"/>
      <c r="C34" s="531"/>
      <c r="D34" s="531"/>
      <c r="E34" s="531"/>
      <c r="F34" s="532"/>
      <c r="G34" s="532"/>
      <c r="H34" s="532"/>
      <c r="I34" s="532"/>
      <c r="J34" s="532"/>
      <c r="K34" s="532"/>
      <c r="L34" s="532"/>
      <c r="M34" s="532"/>
      <c r="N34" s="533" t="s">
        <v>314</v>
      </c>
      <c r="O34" s="533"/>
      <c r="P34" s="533"/>
      <c r="Q34" s="533"/>
      <c r="R34" s="533"/>
      <c r="S34" s="532" t="str">
        <f>IF('データ入力シート－１'!D46="","",'データ入力シート－１'!D46)</f>
        <v/>
      </c>
      <c r="T34" s="532"/>
      <c r="U34" s="532"/>
      <c r="V34" s="532"/>
      <c r="W34" s="532"/>
      <c r="X34" s="532"/>
      <c r="Y34" s="532"/>
      <c r="Z34" s="534"/>
      <c r="AA34" s="114">
        <v>11</v>
      </c>
      <c r="AB34" s="489" t="str">
        <f>IF('データ入力シート－１'!D59="","",'データ入力シート－１'!D59)</f>
        <v/>
      </c>
      <c r="AC34" s="489"/>
      <c r="AD34" s="489"/>
      <c r="AE34" s="489"/>
      <c r="AF34" s="489"/>
      <c r="AG34" s="489"/>
      <c r="AH34" s="489"/>
      <c r="AI34" s="489"/>
      <c r="AJ34" s="489"/>
      <c r="AK34" s="489"/>
      <c r="AL34" s="489"/>
      <c r="AM34" s="489"/>
      <c r="AN34" s="490"/>
      <c r="AT34" s="374"/>
      <c r="AU34" s="374"/>
      <c r="AV34" s="374"/>
      <c r="AW34" s="374"/>
      <c r="AX34" s="374"/>
      <c r="AY34" s="374"/>
      <c r="AZ34" s="374"/>
      <c r="BA34" s="374"/>
      <c r="BB34" s="374"/>
      <c r="BC34" s="374"/>
      <c r="BD34" s="374"/>
    </row>
    <row r="35" spans="1:56" ht="13.5" customHeight="1">
      <c r="A35" s="535"/>
      <c r="B35" s="521"/>
      <c r="C35" s="521"/>
      <c r="D35" s="521"/>
      <c r="E35" s="521"/>
      <c r="F35" s="521"/>
      <c r="G35" s="521"/>
      <c r="H35" s="521"/>
      <c r="I35" s="521"/>
      <c r="J35" s="521"/>
      <c r="K35" s="521"/>
      <c r="L35" s="521"/>
      <c r="M35" s="521"/>
      <c r="N35" s="521"/>
      <c r="O35" s="521"/>
      <c r="P35" s="521"/>
      <c r="Q35" s="521"/>
      <c r="R35" s="521"/>
      <c r="S35" s="521"/>
      <c r="T35" s="521"/>
      <c r="U35" s="521"/>
      <c r="V35" s="521"/>
      <c r="W35" s="521"/>
      <c r="X35" s="521"/>
      <c r="Y35" s="521"/>
      <c r="Z35" s="536"/>
      <c r="AA35" s="113">
        <v>12</v>
      </c>
      <c r="AB35" s="489" t="str">
        <f>IF('データ入力シート－１'!D60="","",'データ入力シート－１'!D60)</f>
        <v/>
      </c>
      <c r="AC35" s="489"/>
      <c r="AD35" s="489"/>
      <c r="AE35" s="489"/>
      <c r="AF35" s="489"/>
      <c r="AG35" s="489"/>
      <c r="AH35" s="489"/>
      <c r="AI35" s="489"/>
      <c r="AJ35" s="489"/>
      <c r="AK35" s="489"/>
      <c r="AL35" s="489"/>
      <c r="AM35" s="489"/>
      <c r="AN35" s="490"/>
      <c r="AT35" s="388"/>
      <c r="AU35" s="388"/>
      <c r="AV35" s="388"/>
      <c r="AW35" s="388"/>
      <c r="AX35" s="388"/>
      <c r="AY35" s="388"/>
      <c r="AZ35" s="388"/>
      <c r="BA35" s="388"/>
      <c r="BB35" s="388"/>
      <c r="BC35" s="388"/>
      <c r="BD35" s="388"/>
    </row>
    <row r="36" spans="1:56" ht="13.5" customHeight="1">
      <c r="A36" s="537"/>
      <c r="B36" s="524"/>
      <c r="C36" s="524"/>
      <c r="D36" s="524"/>
      <c r="E36" s="524"/>
      <c r="F36" s="524"/>
      <c r="G36" s="524"/>
      <c r="H36" s="524"/>
      <c r="I36" s="524"/>
      <c r="J36" s="524"/>
      <c r="K36" s="524"/>
      <c r="L36" s="524"/>
      <c r="M36" s="524"/>
      <c r="N36" s="524"/>
      <c r="O36" s="524"/>
      <c r="P36" s="524"/>
      <c r="Q36" s="524"/>
      <c r="R36" s="524"/>
      <c r="S36" s="524"/>
      <c r="T36" s="524"/>
      <c r="U36" s="524"/>
      <c r="V36" s="524"/>
      <c r="W36" s="524"/>
      <c r="X36" s="524"/>
      <c r="Y36" s="524"/>
      <c r="Z36" s="538"/>
      <c r="AA36" s="113">
        <v>13</v>
      </c>
      <c r="AB36" s="489" t="str">
        <f>IF('データ入力シート－１'!D61="","",'データ入力シート－１'!D61)</f>
        <v/>
      </c>
      <c r="AC36" s="489"/>
      <c r="AD36" s="489"/>
      <c r="AE36" s="489"/>
      <c r="AF36" s="489"/>
      <c r="AG36" s="489"/>
      <c r="AH36" s="489"/>
      <c r="AI36" s="489"/>
      <c r="AJ36" s="489"/>
      <c r="AK36" s="489"/>
      <c r="AL36" s="489"/>
      <c r="AM36" s="489"/>
      <c r="AN36" s="490"/>
      <c r="AT36" s="388"/>
      <c r="AU36" s="388"/>
      <c r="AV36" s="388"/>
      <c r="AW36" s="388"/>
      <c r="AX36" s="388"/>
      <c r="AY36" s="388"/>
      <c r="AZ36" s="388"/>
      <c r="BA36" s="388"/>
      <c r="BB36" s="388"/>
      <c r="BC36" s="388"/>
      <c r="BD36" s="388"/>
    </row>
    <row r="37" spans="1:56" ht="13.5" customHeight="1">
      <c r="A37" s="541" t="str">
        <f>IF('データ入力シート－１'!C73="","",'データ入力シート－１'!C73)</f>
        <v/>
      </c>
      <c r="B37" s="542"/>
      <c r="C37" s="542"/>
      <c r="D37" s="542"/>
      <c r="E37" s="542"/>
      <c r="F37" s="542"/>
      <c r="G37" s="542"/>
      <c r="H37" s="542"/>
      <c r="I37" s="542"/>
      <c r="J37" s="542"/>
      <c r="K37" s="542"/>
      <c r="L37" s="542"/>
      <c r="M37" s="542"/>
      <c r="N37" s="542"/>
      <c r="O37" s="542"/>
      <c r="P37" s="542"/>
      <c r="Q37" s="542"/>
      <c r="R37" s="542"/>
      <c r="S37" s="542"/>
      <c r="T37" s="542"/>
      <c r="U37" s="542"/>
      <c r="V37" s="542"/>
      <c r="W37" s="542"/>
      <c r="X37" s="542"/>
      <c r="Y37" s="542"/>
      <c r="Z37" s="543"/>
      <c r="AA37" s="113">
        <v>14</v>
      </c>
      <c r="AB37" s="489" t="str">
        <f>IF('データ入力シート－１'!D62="","",'データ入力シート－１'!D62)</f>
        <v/>
      </c>
      <c r="AC37" s="489"/>
      <c r="AD37" s="489"/>
      <c r="AE37" s="489"/>
      <c r="AF37" s="489"/>
      <c r="AG37" s="489"/>
      <c r="AH37" s="489"/>
      <c r="AI37" s="489"/>
      <c r="AJ37" s="489"/>
      <c r="AK37" s="489"/>
      <c r="AL37" s="489"/>
      <c r="AM37" s="489"/>
      <c r="AN37" s="490"/>
      <c r="AT37" s="388"/>
      <c r="AU37" s="388"/>
      <c r="AV37" s="388"/>
      <c r="AW37" s="388"/>
      <c r="AX37" s="388"/>
      <c r="AY37" s="388"/>
      <c r="AZ37" s="388"/>
      <c r="BA37" s="388"/>
      <c r="BB37" s="388"/>
      <c r="BC37" s="388"/>
      <c r="BD37" s="388"/>
    </row>
    <row r="38" spans="1:56" ht="13.5" customHeight="1">
      <c r="A38" s="541"/>
      <c r="B38" s="542"/>
      <c r="C38" s="542"/>
      <c r="D38" s="542"/>
      <c r="E38" s="542"/>
      <c r="F38" s="542"/>
      <c r="G38" s="542"/>
      <c r="H38" s="542"/>
      <c r="I38" s="542"/>
      <c r="J38" s="542"/>
      <c r="K38" s="542"/>
      <c r="L38" s="542"/>
      <c r="M38" s="542"/>
      <c r="N38" s="542"/>
      <c r="O38" s="542"/>
      <c r="P38" s="542"/>
      <c r="Q38" s="542"/>
      <c r="R38" s="542"/>
      <c r="S38" s="542"/>
      <c r="T38" s="542"/>
      <c r="U38" s="542"/>
      <c r="V38" s="542"/>
      <c r="W38" s="542"/>
      <c r="X38" s="542"/>
      <c r="Y38" s="542"/>
      <c r="Z38" s="543"/>
      <c r="AA38" s="113">
        <v>15</v>
      </c>
      <c r="AB38" s="489" t="str">
        <f>IF('データ入力シート－１'!D63="","",'データ入力シート－１'!D63)</f>
        <v/>
      </c>
      <c r="AC38" s="489"/>
      <c r="AD38" s="489"/>
      <c r="AE38" s="489"/>
      <c r="AF38" s="489"/>
      <c r="AG38" s="489"/>
      <c r="AH38" s="489"/>
      <c r="AI38" s="489"/>
      <c r="AJ38" s="489"/>
      <c r="AK38" s="489"/>
      <c r="AL38" s="489"/>
      <c r="AM38" s="489"/>
      <c r="AN38" s="490"/>
      <c r="AT38" s="388"/>
      <c r="AU38" s="388"/>
      <c r="AV38" s="388"/>
      <c r="AW38" s="388"/>
      <c r="AX38" s="388"/>
      <c r="AY38" s="388"/>
      <c r="AZ38" s="388"/>
      <c r="BA38" s="388"/>
      <c r="BB38" s="388"/>
      <c r="BC38" s="388"/>
      <c r="BD38" s="388"/>
    </row>
    <row r="39" spans="1:56" ht="13.5" customHeight="1">
      <c r="A39" s="541"/>
      <c r="B39" s="542"/>
      <c r="C39" s="542"/>
      <c r="D39" s="542"/>
      <c r="E39" s="542"/>
      <c r="F39" s="542"/>
      <c r="G39" s="542"/>
      <c r="H39" s="542"/>
      <c r="I39" s="542"/>
      <c r="J39" s="542"/>
      <c r="K39" s="542"/>
      <c r="L39" s="542"/>
      <c r="M39" s="542"/>
      <c r="N39" s="542"/>
      <c r="O39" s="542"/>
      <c r="P39" s="542"/>
      <c r="Q39" s="542"/>
      <c r="R39" s="542"/>
      <c r="S39" s="542"/>
      <c r="T39" s="542"/>
      <c r="U39" s="542"/>
      <c r="V39" s="542"/>
      <c r="W39" s="542"/>
      <c r="X39" s="542"/>
      <c r="Y39" s="542"/>
      <c r="Z39" s="543"/>
      <c r="AA39" s="113">
        <v>16</v>
      </c>
      <c r="AB39" s="489" t="str">
        <f>IF('データ入力シート－１'!D64="","",'データ入力シート－１'!D64)</f>
        <v/>
      </c>
      <c r="AC39" s="489"/>
      <c r="AD39" s="489"/>
      <c r="AE39" s="489"/>
      <c r="AF39" s="489"/>
      <c r="AG39" s="489"/>
      <c r="AH39" s="489"/>
      <c r="AI39" s="489"/>
      <c r="AJ39" s="489"/>
      <c r="AK39" s="489"/>
      <c r="AL39" s="489"/>
      <c r="AM39" s="489"/>
      <c r="AN39" s="490"/>
      <c r="AT39" s="388"/>
      <c r="AU39" s="388"/>
      <c r="AV39" s="388"/>
      <c r="AW39" s="388"/>
      <c r="AX39" s="388"/>
      <c r="AY39" s="388"/>
      <c r="AZ39" s="388"/>
      <c r="BA39" s="388"/>
      <c r="BB39" s="388"/>
      <c r="BC39" s="388"/>
      <c r="BD39" s="388"/>
    </row>
    <row r="40" spans="1:56" ht="13.5" customHeight="1">
      <c r="A40" s="541"/>
      <c r="B40" s="542"/>
      <c r="C40" s="542"/>
      <c r="D40" s="542"/>
      <c r="E40" s="542"/>
      <c r="F40" s="542"/>
      <c r="G40" s="542"/>
      <c r="H40" s="542"/>
      <c r="I40" s="542"/>
      <c r="J40" s="542"/>
      <c r="K40" s="542"/>
      <c r="L40" s="542"/>
      <c r="M40" s="542"/>
      <c r="N40" s="542"/>
      <c r="O40" s="542"/>
      <c r="P40" s="542"/>
      <c r="Q40" s="542"/>
      <c r="R40" s="542"/>
      <c r="S40" s="542"/>
      <c r="T40" s="542"/>
      <c r="U40" s="542"/>
      <c r="V40" s="542"/>
      <c r="W40" s="542"/>
      <c r="X40" s="542"/>
      <c r="Y40" s="542"/>
      <c r="Z40" s="543"/>
      <c r="AA40" s="113">
        <v>17</v>
      </c>
      <c r="AB40" s="489" t="str">
        <f>IF('データ入力シート－１'!D65="","",'データ入力シート－１'!D65)</f>
        <v/>
      </c>
      <c r="AC40" s="489"/>
      <c r="AD40" s="489"/>
      <c r="AE40" s="489"/>
      <c r="AF40" s="489"/>
      <c r="AG40" s="489"/>
      <c r="AH40" s="489"/>
      <c r="AI40" s="489"/>
      <c r="AJ40" s="489"/>
      <c r="AK40" s="489"/>
      <c r="AL40" s="489"/>
      <c r="AM40" s="489"/>
      <c r="AN40" s="490"/>
      <c r="AT40" s="388"/>
      <c r="AU40" s="388"/>
      <c r="AV40" s="388"/>
      <c r="AW40" s="388"/>
      <c r="AX40" s="388"/>
      <c r="AY40" s="388"/>
      <c r="AZ40" s="388"/>
      <c r="BA40" s="388"/>
      <c r="BB40" s="388"/>
      <c r="BC40" s="388"/>
      <c r="BD40" s="388"/>
    </row>
    <row r="41" spans="1:56" ht="13.5" customHeight="1">
      <c r="A41" s="544"/>
      <c r="B41" s="545"/>
      <c r="C41" s="545"/>
      <c r="D41" s="545"/>
      <c r="E41" s="545"/>
      <c r="F41" s="545"/>
      <c r="G41" s="545"/>
      <c r="H41" s="545"/>
      <c r="I41" s="545"/>
      <c r="J41" s="545"/>
      <c r="K41" s="545"/>
      <c r="L41" s="545"/>
      <c r="M41" s="545"/>
      <c r="N41" s="545"/>
      <c r="O41" s="545"/>
      <c r="P41" s="545"/>
      <c r="Q41" s="545"/>
      <c r="R41" s="545"/>
      <c r="S41" s="545"/>
      <c r="T41" s="545"/>
      <c r="U41" s="545"/>
      <c r="V41" s="545"/>
      <c r="W41" s="545"/>
      <c r="X41" s="545"/>
      <c r="Y41" s="545"/>
      <c r="Z41" s="546"/>
      <c r="AA41" s="113">
        <v>18</v>
      </c>
      <c r="AB41" s="489" t="str">
        <f>IF('データ入力シート－１'!D66="","",'データ入力シート－１'!D66)</f>
        <v/>
      </c>
      <c r="AC41" s="489"/>
      <c r="AD41" s="489"/>
      <c r="AE41" s="489"/>
      <c r="AF41" s="489"/>
      <c r="AG41" s="489"/>
      <c r="AH41" s="489"/>
      <c r="AI41" s="489"/>
      <c r="AJ41" s="489"/>
      <c r="AK41" s="489"/>
      <c r="AL41" s="489"/>
      <c r="AM41" s="489"/>
      <c r="AN41" s="490"/>
    </row>
    <row r="42" spans="1:56" ht="13.5" customHeight="1">
      <c r="A42" s="539" t="s">
        <v>320</v>
      </c>
      <c r="B42" s="540"/>
      <c r="C42" s="540"/>
      <c r="D42" s="540"/>
      <c r="E42" s="540"/>
      <c r="F42" s="540"/>
      <c r="G42" s="540"/>
      <c r="H42" s="540"/>
      <c r="I42" s="540"/>
      <c r="J42" s="540"/>
      <c r="K42" s="540"/>
      <c r="L42" s="540"/>
      <c r="M42" s="540"/>
      <c r="N42" s="540"/>
      <c r="O42" s="540"/>
      <c r="P42" s="540"/>
      <c r="Q42" s="540"/>
      <c r="R42" s="540"/>
      <c r="S42" s="540"/>
      <c r="T42" s="540"/>
      <c r="U42" s="540"/>
      <c r="V42" s="540"/>
      <c r="W42" s="540"/>
      <c r="X42" s="540"/>
      <c r="Y42" s="540"/>
      <c r="Z42" s="540"/>
      <c r="AA42" s="113">
        <v>19</v>
      </c>
      <c r="AB42" s="489" t="str">
        <f>IF('データ入力シート－１'!D67="","",'データ入力シート－１'!D67)</f>
        <v/>
      </c>
      <c r="AC42" s="489"/>
      <c r="AD42" s="489"/>
      <c r="AE42" s="489"/>
      <c r="AF42" s="489"/>
      <c r="AG42" s="489"/>
      <c r="AH42" s="489"/>
      <c r="AI42" s="489"/>
      <c r="AJ42" s="489"/>
      <c r="AK42" s="489"/>
      <c r="AL42" s="489"/>
      <c r="AM42" s="489"/>
      <c r="AN42" s="490"/>
    </row>
    <row r="43" spans="1:56" ht="13.5" customHeight="1">
      <c r="A43" s="583" t="s">
        <v>87</v>
      </c>
      <c r="B43" s="584"/>
      <c r="C43" s="584"/>
      <c r="D43" s="584"/>
      <c r="E43" s="584"/>
      <c r="F43" s="584"/>
      <c r="G43" s="584"/>
      <c r="H43" s="584"/>
      <c r="I43" s="584"/>
      <c r="J43" s="584"/>
      <c r="K43" s="584"/>
      <c r="L43" s="584"/>
      <c r="M43" s="584"/>
      <c r="N43" s="584"/>
      <c r="O43" s="584"/>
      <c r="P43" s="584"/>
      <c r="Q43" s="584"/>
      <c r="R43" s="584"/>
      <c r="S43" s="584"/>
      <c r="T43" s="584"/>
      <c r="U43" s="584"/>
      <c r="V43" s="584"/>
      <c r="W43" s="584"/>
      <c r="X43" s="584"/>
      <c r="Y43" s="584"/>
      <c r="Z43" s="585"/>
      <c r="AA43" s="113">
        <v>20</v>
      </c>
      <c r="AB43" s="489" t="str">
        <f>IF('データ入力シート－１'!D68="","",'データ入力シート－１'!D68)</f>
        <v/>
      </c>
      <c r="AC43" s="489"/>
      <c r="AD43" s="489"/>
      <c r="AE43" s="489"/>
      <c r="AF43" s="489"/>
      <c r="AG43" s="489"/>
      <c r="AH43" s="489"/>
      <c r="AI43" s="489"/>
      <c r="AJ43" s="489"/>
      <c r="AK43" s="489"/>
      <c r="AL43" s="489"/>
      <c r="AM43" s="489"/>
      <c r="AN43" s="490"/>
    </row>
    <row r="44" spans="1:56" ht="13.5" customHeight="1">
      <c r="A44" s="547" t="s">
        <v>18</v>
      </c>
      <c r="B44" s="548"/>
      <c r="C44" s="548"/>
      <c r="D44" s="548"/>
      <c r="E44" s="548"/>
      <c r="F44" s="548"/>
      <c r="G44" s="548"/>
      <c r="H44" s="548"/>
      <c r="I44" s="548"/>
      <c r="J44" s="548"/>
      <c r="K44" s="548"/>
      <c r="L44" s="548"/>
      <c r="M44" s="548"/>
      <c r="N44" s="548"/>
      <c r="O44" s="548"/>
      <c r="P44" s="548"/>
      <c r="Q44" s="548"/>
      <c r="R44" s="548"/>
      <c r="S44" s="548"/>
      <c r="T44" s="548"/>
      <c r="U44" s="548"/>
      <c r="V44" s="548"/>
      <c r="W44" s="548"/>
      <c r="X44" s="548"/>
      <c r="Y44" s="548"/>
      <c r="Z44" s="549"/>
      <c r="AA44" s="113">
        <v>21</v>
      </c>
      <c r="AB44" s="489" t="str">
        <f>IF('データ入力シート－１'!D69="","",'データ入力シート－１'!D69)</f>
        <v/>
      </c>
      <c r="AC44" s="489"/>
      <c r="AD44" s="489"/>
      <c r="AE44" s="489"/>
      <c r="AF44" s="489"/>
      <c r="AG44" s="489"/>
      <c r="AH44" s="489"/>
      <c r="AI44" s="489"/>
      <c r="AJ44" s="489"/>
      <c r="AK44" s="489"/>
      <c r="AL44" s="489"/>
      <c r="AM44" s="489"/>
      <c r="AN44" s="490"/>
    </row>
    <row r="45" spans="1:56" ht="13.5" customHeight="1">
      <c r="A45" s="550"/>
      <c r="B45" s="551"/>
      <c r="C45" s="551"/>
      <c r="D45" s="551"/>
      <c r="E45" s="551"/>
      <c r="F45" s="551"/>
      <c r="G45" s="551"/>
      <c r="H45" s="551"/>
      <c r="I45" s="551"/>
      <c r="J45" s="551"/>
      <c r="K45" s="551"/>
      <c r="L45" s="551"/>
      <c r="M45" s="551"/>
      <c r="N45" s="551"/>
      <c r="O45" s="551"/>
      <c r="P45" s="551"/>
      <c r="Q45" s="551"/>
      <c r="R45" s="551"/>
      <c r="S45" s="551"/>
      <c r="T45" s="551"/>
      <c r="U45" s="551"/>
      <c r="V45" s="551"/>
      <c r="W45" s="551"/>
      <c r="X45" s="551"/>
      <c r="Y45" s="551"/>
      <c r="Z45" s="552"/>
      <c r="AA45" s="113">
        <v>22</v>
      </c>
      <c r="AB45" s="489" t="str">
        <f>IF('データ入力シート－１'!D70="","",'データ入力シート－１'!D70)</f>
        <v/>
      </c>
      <c r="AC45" s="489"/>
      <c r="AD45" s="489"/>
      <c r="AE45" s="489"/>
      <c r="AF45" s="489"/>
      <c r="AG45" s="489"/>
      <c r="AH45" s="489"/>
      <c r="AI45" s="489"/>
      <c r="AJ45" s="489"/>
      <c r="AK45" s="489"/>
      <c r="AL45" s="489"/>
      <c r="AM45" s="489"/>
      <c r="AN45" s="490"/>
    </row>
    <row r="46" spans="1:56" ht="13.5" customHeight="1">
      <c r="A46" s="553" t="s">
        <v>354</v>
      </c>
      <c r="B46" s="554"/>
      <c r="C46" s="554"/>
      <c r="D46" s="554"/>
      <c r="E46" s="554"/>
      <c r="F46" s="554"/>
      <c r="G46" s="554"/>
      <c r="H46" s="554"/>
      <c r="I46" s="554"/>
      <c r="J46" s="554"/>
      <c r="K46" s="554"/>
      <c r="L46" s="554"/>
      <c r="M46" s="554"/>
      <c r="N46" s="554"/>
      <c r="O46" s="554"/>
      <c r="P46" s="554"/>
      <c r="Q46" s="554"/>
      <c r="R46" s="554"/>
      <c r="S46" s="554"/>
      <c r="T46" s="554"/>
      <c r="U46" s="554"/>
      <c r="V46" s="554"/>
      <c r="W46" s="554"/>
      <c r="X46" s="554"/>
      <c r="Y46" s="554"/>
      <c r="Z46" s="555"/>
      <c r="AA46" s="113">
        <v>23</v>
      </c>
      <c r="AB46" s="489" t="str">
        <f>IF('データ入力シート－１'!D71="","",'データ入力シート－１'!D71)</f>
        <v/>
      </c>
      <c r="AC46" s="489"/>
      <c r="AD46" s="489"/>
      <c r="AE46" s="489"/>
      <c r="AF46" s="489"/>
      <c r="AG46" s="489"/>
      <c r="AH46" s="489"/>
      <c r="AI46" s="489"/>
      <c r="AJ46" s="489"/>
      <c r="AK46" s="489"/>
      <c r="AL46" s="489"/>
      <c r="AM46" s="489"/>
      <c r="AN46" s="490"/>
    </row>
    <row r="47" spans="1:56" ht="13.5" customHeight="1" thickBot="1">
      <c r="A47" s="258"/>
      <c r="B47" s="558" t="str">
        <f>IF('データ入力シート－１'!D113="","",'データ入力シート－１'!D113)</f>
        <v>　</v>
      </c>
      <c r="C47" s="558"/>
      <c r="D47" s="558"/>
      <c r="E47" s="558"/>
      <c r="F47" s="558"/>
      <c r="G47" s="558"/>
      <c r="H47" s="558"/>
      <c r="I47" s="558"/>
      <c r="J47" s="558"/>
      <c r="K47" s="558"/>
      <c r="L47" s="558"/>
      <c r="M47" s="558"/>
      <c r="N47" s="558"/>
      <c r="O47" s="558"/>
      <c r="P47" s="558"/>
      <c r="Q47" s="558"/>
      <c r="R47" s="558"/>
      <c r="S47" s="558"/>
      <c r="T47" s="558"/>
      <c r="U47" s="558"/>
      <c r="V47" s="558"/>
      <c r="W47" s="558"/>
      <c r="X47" s="558"/>
      <c r="Y47" s="558"/>
      <c r="Z47" s="559"/>
      <c r="AA47" s="115">
        <v>24</v>
      </c>
      <c r="AB47" s="556" t="str">
        <f>IF('データ入力シート－１'!D72="","",'データ入力シート－１'!D72)</f>
        <v/>
      </c>
      <c r="AC47" s="556"/>
      <c r="AD47" s="556"/>
      <c r="AE47" s="556"/>
      <c r="AF47" s="556"/>
      <c r="AG47" s="556"/>
      <c r="AH47" s="556"/>
      <c r="AI47" s="556"/>
      <c r="AJ47" s="556"/>
      <c r="AK47" s="556"/>
      <c r="AL47" s="556"/>
      <c r="AM47" s="556"/>
      <c r="AN47" s="557"/>
    </row>
    <row r="48" spans="1:56" ht="5.25" customHeight="1">
      <c r="A48" s="85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11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116"/>
    </row>
    <row r="49" spans="1:40">
      <c r="A49" s="84"/>
      <c r="B49" s="579" t="s">
        <v>317</v>
      </c>
      <c r="C49" s="579"/>
      <c r="D49" s="579"/>
      <c r="E49" s="579"/>
      <c r="F49" s="579"/>
      <c r="G49" s="579"/>
      <c r="H49" s="579"/>
      <c r="I49" s="579"/>
      <c r="J49" s="579"/>
      <c r="K49" s="579"/>
      <c r="L49" s="579"/>
      <c r="M49" s="579"/>
      <c r="N49" s="579"/>
      <c r="O49" s="579"/>
      <c r="P49" s="579"/>
      <c r="Q49" s="579"/>
      <c r="R49" s="579"/>
      <c r="S49" s="579"/>
      <c r="T49" s="579"/>
      <c r="Z49" s="111"/>
      <c r="AA49" s="388"/>
      <c r="AB49" s="388"/>
      <c r="AC49" s="388"/>
      <c r="AD49" s="388"/>
      <c r="AE49" s="388"/>
      <c r="AF49" s="388"/>
      <c r="AG49" s="388"/>
      <c r="AH49" s="388"/>
      <c r="AI49" s="388"/>
      <c r="AJ49" s="388"/>
      <c r="AK49" s="388"/>
      <c r="AL49" s="388"/>
      <c r="AM49" s="388"/>
      <c r="AN49" s="580"/>
    </row>
    <row r="50" spans="1:40">
      <c r="A50" s="84"/>
      <c r="B50" s="372" t="s">
        <v>331</v>
      </c>
      <c r="C50" s="372"/>
      <c r="D50" s="372"/>
      <c r="E50" s="372"/>
      <c r="F50" s="372"/>
      <c r="G50" s="372"/>
      <c r="H50" s="372"/>
      <c r="I50" s="372"/>
      <c r="J50" s="372"/>
      <c r="K50" s="372"/>
      <c r="L50" s="372"/>
      <c r="M50" s="372"/>
      <c r="N50" s="372"/>
      <c r="O50" s="372"/>
      <c r="P50" s="372"/>
      <c r="Q50" s="372"/>
      <c r="R50" s="372"/>
      <c r="S50" s="372"/>
      <c r="T50" s="372"/>
      <c r="U50" s="372"/>
      <c r="V50" s="372"/>
      <c r="W50" s="372"/>
      <c r="X50" s="372"/>
      <c r="Y50" s="372"/>
      <c r="Z50" s="372"/>
      <c r="AA50" s="372"/>
      <c r="AB50" s="372"/>
      <c r="AC50" s="372"/>
      <c r="AD50" s="372"/>
      <c r="AE50" s="372"/>
      <c r="AF50" s="372"/>
      <c r="AG50" s="372"/>
      <c r="AH50" s="372"/>
      <c r="AI50" s="372"/>
      <c r="AJ50" s="372"/>
      <c r="AK50" s="372"/>
      <c r="AL50" s="372"/>
      <c r="AM50" s="372"/>
      <c r="AN50" s="373"/>
    </row>
    <row r="51" spans="1:40" ht="6" customHeight="1">
      <c r="A51" s="84"/>
      <c r="B51" s="294"/>
      <c r="C51" s="294"/>
      <c r="D51" s="294"/>
      <c r="E51" s="294"/>
      <c r="F51" s="294"/>
      <c r="G51" s="294"/>
      <c r="H51" s="294"/>
      <c r="I51" s="294"/>
      <c r="J51" s="294"/>
      <c r="K51" s="294"/>
      <c r="L51" s="294"/>
      <c r="M51" s="294"/>
      <c r="N51" s="294"/>
      <c r="O51" s="294"/>
      <c r="P51" s="294"/>
      <c r="Q51" s="294"/>
      <c r="R51" s="294"/>
      <c r="S51" s="294"/>
      <c r="T51" s="294"/>
      <c r="Z51" s="111"/>
      <c r="AN51" s="117"/>
    </row>
    <row r="52" spans="1:40" ht="19.5" customHeight="1">
      <c r="A52" s="84"/>
      <c r="B52" s="259" t="s">
        <v>327</v>
      </c>
      <c r="C52" s="92"/>
      <c r="F52" s="524" t="s">
        <v>343</v>
      </c>
      <c r="G52" s="524"/>
      <c r="H52" s="524"/>
      <c r="I52" s="524"/>
      <c r="J52" s="524" t="str">
        <f>IF('データ入力シート－１'!D9="","",'データ入力シート－１'!D9)</f>
        <v/>
      </c>
      <c r="K52" s="524"/>
      <c r="L52" s="15" t="s">
        <v>122</v>
      </c>
      <c r="M52" s="524" t="str">
        <f>IF('データ入力シート－１'!D10="","",'データ入力シート－１'!D10)</f>
        <v/>
      </c>
      <c r="N52" s="524"/>
      <c r="O52" s="15" t="s">
        <v>123</v>
      </c>
      <c r="P52" s="581"/>
      <c r="Q52" s="581"/>
      <c r="R52" s="581"/>
      <c r="S52" s="581"/>
      <c r="T52" s="581"/>
      <c r="U52" s="581"/>
      <c r="V52" s="1"/>
      <c r="W52" s="581"/>
      <c r="X52" s="581"/>
      <c r="Y52" s="1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117"/>
    </row>
    <row r="53" spans="1:40" ht="6" customHeight="1">
      <c r="A53" s="84"/>
      <c r="AN53" s="117"/>
    </row>
    <row r="54" spans="1:40" ht="13.5">
      <c r="A54" s="84"/>
      <c r="B54" s="388" t="s">
        <v>338</v>
      </c>
      <c r="C54" s="388"/>
      <c r="D54" s="388"/>
      <c r="E54" s="388"/>
      <c r="F54" s="388"/>
      <c r="G54" s="388"/>
      <c r="H54" s="388"/>
      <c r="I54" s="388"/>
      <c r="J54" s="388"/>
      <c r="K54" s="388"/>
      <c r="L54" s="388"/>
      <c r="M54" s="388"/>
      <c r="N54" s="388"/>
      <c r="O54" s="388"/>
      <c r="P54" s="388"/>
      <c r="Q54" s="388"/>
      <c r="R54" s="388"/>
      <c r="S54" s="388"/>
      <c r="T54" s="388"/>
      <c r="U54" s="388"/>
      <c r="V54" s="388"/>
      <c r="W54" s="388"/>
      <c r="X54" s="388"/>
      <c r="Y54" s="388"/>
      <c r="Z54" s="582"/>
      <c r="AA54" s="582"/>
      <c r="AN54" s="117"/>
    </row>
    <row r="55" spans="1:40">
      <c r="A55" s="84"/>
      <c r="AN55" s="117"/>
    </row>
    <row r="56" spans="1:40">
      <c r="A56" s="84"/>
      <c r="B56" s="81" t="s">
        <v>149</v>
      </c>
      <c r="Y56" s="81" t="s">
        <v>107</v>
      </c>
      <c r="AN56" s="117"/>
    </row>
    <row r="57" spans="1:40" ht="13.5" customHeight="1">
      <c r="A57" s="84"/>
      <c r="C57" s="391" t="str">
        <f>IF('データ入力シート－１'!D16="","",'データ入力シート－１'!D16)</f>
        <v/>
      </c>
      <c r="D57" s="391"/>
      <c r="E57" s="391"/>
      <c r="F57" s="391"/>
      <c r="G57" s="391"/>
      <c r="H57" s="391"/>
      <c r="I57" s="391"/>
      <c r="J57" s="391"/>
      <c r="K57" s="391"/>
      <c r="L57" s="391"/>
      <c r="M57" s="391"/>
      <c r="N57" s="391"/>
      <c r="O57" s="391"/>
      <c r="P57" s="391"/>
      <c r="Q57" s="391"/>
      <c r="R57" s="391"/>
      <c r="S57" s="391"/>
      <c r="T57" s="391"/>
      <c r="U57" s="391"/>
      <c r="V57" s="391"/>
      <c r="W57" s="391"/>
      <c r="X57" s="391"/>
      <c r="Z57" s="560" t="str">
        <f>IF('データ入力シート－１'!D18="","",'データ入力シート－１'!D18)</f>
        <v/>
      </c>
      <c r="AA57" s="560"/>
      <c r="AB57" s="560"/>
      <c r="AC57" s="560"/>
      <c r="AD57" s="560"/>
      <c r="AE57" s="560"/>
      <c r="AF57" s="560"/>
      <c r="AG57" s="560"/>
      <c r="AH57" s="560"/>
      <c r="AI57" s="560"/>
      <c r="AJ57" s="560"/>
      <c r="AK57" s="374"/>
      <c r="AL57" s="374"/>
      <c r="AM57" s="374"/>
      <c r="AN57" s="117"/>
    </row>
    <row r="58" spans="1:40">
      <c r="A58" s="84"/>
      <c r="C58" s="391"/>
      <c r="D58" s="391"/>
      <c r="E58" s="391"/>
      <c r="F58" s="391"/>
      <c r="G58" s="391"/>
      <c r="H58" s="391"/>
      <c r="I58" s="391"/>
      <c r="J58" s="391"/>
      <c r="K58" s="391"/>
      <c r="L58" s="391"/>
      <c r="M58" s="391"/>
      <c r="N58" s="391"/>
      <c r="O58" s="391"/>
      <c r="P58" s="391"/>
      <c r="Q58" s="391"/>
      <c r="R58" s="391"/>
      <c r="S58" s="391"/>
      <c r="T58" s="391"/>
      <c r="U58" s="391"/>
      <c r="V58" s="391"/>
      <c r="W58" s="391"/>
      <c r="X58" s="391"/>
      <c r="Z58" s="560"/>
      <c r="AA58" s="560"/>
      <c r="AB58" s="560"/>
      <c r="AC58" s="560"/>
      <c r="AD58" s="560"/>
      <c r="AE58" s="560"/>
      <c r="AF58" s="560"/>
      <c r="AG58" s="560"/>
      <c r="AH58" s="560"/>
      <c r="AI58" s="560"/>
      <c r="AJ58" s="560"/>
      <c r="AK58" s="374"/>
      <c r="AL58" s="374"/>
      <c r="AM58" s="374"/>
      <c r="AN58" s="117"/>
    </row>
    <row r="59" spans="1:40" ht="13.9" customHeight="1">
      <c r="A59" s="86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253" t="s">
        <v>321</v>
      </c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118"/>
    </row>
    <row r="60" spans="1:40" ht="36.75" customHeight="1">
      <c r="A60" s="561"/>
      <c r="B60" s="561"/>
      <c r="C60" s="561"/>
      <c r="D60" s="561"/>
      <c r="E60" s="561"/>
      <c r="F60" s="561"/>
      <c r="G60" s="561"/>
      <c r="H60" s="561"/>
      <c r="I60" s="561"/>
      <c r="J60" s="561"/>
      <c r="K60" s="561"/>
      <c r="L60" s="561"/>
      <c r="M60" s="561"/>
      <c r="N60" s="561"/>
      <c r="O60" s="561"/>
      <c r="P60" s="561"/>
      <c r="Q60" s="561"/>
      <c r="R60" s="561"/>
      <c r="S60" s="561"/>
      <c r="T60" s="561"/>
      <c r="U60" s="561"/>
      <c r="V60" s="561"/>
      <c r="W60" s="561"/>
      <c r="X60" s="561"/>
      <c r="Y60" s="561"/>
      <c r="Z60" s="561"/>
      <c r="AA60" s="561"/>
      <c r="AB60" s="561"/>
      <c r="AC60" s="561"/>
      <c r="AD60" s="561"/>
      <c r="AE60" s="561"/>
      <c r="AF60" s="561"/>
      <c r="AG60" s="561"/>
      <c r="AH60" s="561"/>
      <c r="AI60" s="561"/>
      <c r="AJ60" s="561"/>
      <c r="AK60" s="561"/>
      <c r="AL60" s="561"/>
      <c r="AM60" s="561"/>
      <c r="AN60" s="561"/>
    </row>
    <row r="61" spans="1:40" ht="20.25" customHeight="1">
      <c r="A61" s="562"/>
      <c r="B61" s="562"/>
      <c r="C61" s="562"/>
      <c r="D61" s="562"/>
      <c r="E61" s="562"/>
      <c r="F61" s="562"/>
      <c r="G61" s="562"/>
      <c r="H61" s="562"/>
      <c r="I61" s="562"/>
      <c r="J61" s="562"/>
      <c r="K61" s="562"/>
      <c r="L61" s="562"/>
      <c r="M61" s="562"/>
      <c r="N61" s="562"/>
      <c r="O61" s="562"/>
      <c r="P61" s="562"/>
      <c r="Q61" s="562"/>
      <c r="R61" s="562"/>
      <c r="S61" s="562"/>
      <c r="T61" s="562"/>
      <c r="U61" s="562"/>
      <c r="V61" s="562"/>
      <c r="W61" s="562"/>
      <c r="X61" s="562"/>
      <c r="Y61" s="562"/>
      <c r="Z61" s="562"/>
      <c r="AA61" s="562"/>
      <c r="AB61" s="562"/>
      <c r="AC61" s="562"/>
      <c r="AD61" s="562"/>
      <c r="AE61" s="562"/>
      <c r="AF61" s="562"/>
      <c r="AG61" s="562"/>
      <c r="AH61" s="562"/>
      <c r="AI61" s="562"/>
      <c r="AJ61" s="562"/>
      <c r="AK61" s="562"/>
      <c r="AL61" s="562"/>
      <c r="AM61" s="562"/>
      <c r="AN61" s="562"/>
    </row>
    <row r="62" spans="1:40">
      <c r="A62" s="562"/>
      <c r="B62" s="562"/>
      <c r="C62" s="562"/>
      <c r="D62" s="562"/>
      <c r="E62" s="562"/>
      <c r="F62" s="562"/>
      <c r="G62" s="562"/>
      <c r="H62" s="562"/>
      <c r="I62" s="562"/>
      <c r="J62" s="562"/>
      <c r="K62" s="562"/>
      <c r="L62" s="562"/>
      <c r="M62" s="562"/>
      <c r="N62" s="562"/>
      <c r="O62" s="562"/>
      <c r="P62" s="562"/>
      <c r="Q62" s="562"/>
      <c r="R62" s="562"/>
      <c r="S62" s="562"/>
      <c r="T62" s="562"/>
      <c r="U62" s="562"/>
      <c r="V62" s="562"/>
      <c r="W62" s="562"/>
      <c r="X62" s="562"/>
      <c r="Y62" s="562"/>
      <c r="Z62" s="562"/>
      <c r="AA62" s="562"/>
      <c r="AB62" s="562"/>
      <c r="AC62" s="562"/>
      <c r="AD62" s="562"/>
      <c r="AE62" s="562"/>
      <c r="AF62" s="562"/>
      <c r="AG62" s="562"/>
      <c r="AH62" s="562"/>
      <c r="AI62" s="562"/>
      <c r="AJ62" s="562"/>
      <c r="AK62" s="562"/>
      <c r="AL62" s="562"/>
      <c r="AM62" s="562"/>
      <c r="AN62" s="562"/>
    </row>
    <row r="63" spans="1:40"/>
    <row r="64" spans="1:40"/>
    <row r="65" spans="42:42" ht="13.5" hidden="1">
      <c r="AP65" s="119"/>
    </row>
    <row r="66" spans="42:42" ht="13.5" hidden="1">
      <c r="AP66" s="119"/>
    </row>
    <row r="67" spans="42:42" ht="13.5" hidden="1">
      <c r="AP67" s="119"/>
    </row>
    <row r="68" spans="42:42" ht="13.5" hidden="1">
      <c r="AP68" s="119"/>
    </row>
    <row r="69" spans="42:42" ht="13.5" hidden="1">
      <c r="AP69" s="119"/>
    </row>
    <row r="70" spans="42:42" ht="13.5" hidden="1">
      <c r="AP70" s="119"/>
    </row>
    <row r="71" spans="42:42" ht="13.5" hidden="1">
      <c r="AP71" s="119"/>
    </row>
    <row r="72" spans="42:42" ht="13.5" hidden="1">
      <c r="AP72" s="119"/>
    </row>
    <row r="73" spans="42:42" ht="13.5" hidden="1">
      <c r="AP73" s="119"/>
    </row>
    <row r="74" spans="42:42" ht="13.5" hidden="1">
      <c r="AP74" s="119"/>
    </row>
    <row r="75" spans="42:42" ht="13.5" hidden="1">
      <c r="AP75" s="119"/>
    </row>
    <row r="76" spans="42:42" ht="13.5" hidden="1">
      <c r="AP76" s="119"/>
    </row>
    <row r="77" spans="42:42" ht="13.5" hidden="1">
      <c r="AP77" s="119"/>
    </row>
    <row r="78" spans="42:42" ht="13.5" hidden="1">
      <c r="AP78" s="119"/>
    </row>
    <row r="79" spans="42:42" ht="13.5" hidden="1">
      <c r="AP79" s="119"/>
    </row>
    <row r="80" spans="42:42" ht="13.5" hidden="1">
      <c r="AP80" s="119"/>
    </row>
    <row r="81" spans="42:42" ht="13.5" hidden="1">
      <c r="AP81" s="119"/>
    </row>
    <row r="82" spans="42:42" ht="13.5" hidden="1">
      <c r="AP82" s="119"/>
    </row>
    <row r="83" spans="42:42" ht="13.5" hidden="1">
      <c r="AP83" s="119"/>
    </row>
    <row r="84" spans="42:42" ht="13.5" hidden="1">
      <c r="AP84" s="119"/>
    </row>
    <row r="85" spans="42:42" ht="13.5" hidden="1">
      <c r="AP85" s="119"/>
    </row>
    <row r="86" spans="42:42" ht="13.5" hidden="1">
      <c r="AP86" s="119"/>
    </row>
    <row r="87" spans="42:42" ht="13.5" hidden="1">
      <c r="AP87" s="119"/>
    </row>
    <row r="88" spans="42:42" ht="13.5" hidden="1">
      <c r="AP88" s="119"/>
    </row>
    <row r="89" spans="42:42" ht="13.5" hidden="1">
      <c r="AP89" s="119"/>
    </row>
    <row r="90" spans="42:42" ht="13.5" hidden="1">
      <c r="AP90" s="119"/>
    </row>
    <row r="91" spans="42:42" ht="13.5" hidden="1">
      <c r="AP91" s="119"/>
    </row>
    <row r="92" spans="42:42" ht="13.5" hidden="1">
      <c r="AP92" s="119"/>
    </row>
    <row r="93" spans="42:42" ht="13.5" hidden="1">
      <c r="AP93" s="119"/>
    </row>
    <row r="94" spans="42:42" ht="13.5" hidden="1">
      <c r="AP94" s="119"/>
    </row>
    <row r="95" spans="42:42" ht="13.5" hidden="1">
      <c r="AP95" s="119"/>
    </row>
    <row r="96" spans="42:42" ht="13.5" hidden="1">
      <c r="AP96" s="119"/>
    </row>
    <row r="97" spans="42:42" ht="13.5" hidden="1">
      <c r="AP97" s="119"/>
    </row>
    <row r="98" spans="42:42" ht="13.5" hidden="1">
      <c r="AP98" s="119"/>
    </row>
    <row r="99" spans="42:42" ht="13.5" hidden="1">
      <c r="AP99" s="119"/>
    </row>
    <row r="100" spans="42:42" ht="13.5" hidden="1">
      <c r="AP100" s="119"/>
    </row>
    <row r="101" spans="42:42" ht="13.5" hidden="1">
      <c r="AP101" s="119"/>
    </row>
    <row r="102" spans="42:42" ht="13.5" hidden="1">
      <c r="AP102" s="119"/>
    </row>
    <row r="103" spans="42:42" ht="13.5" hidden="1">
      <c r="AP103" s="119"/>
    </row>
    <row r="104" spans="42:42" ht="13.5" hidden="1">
      <c r="AP104" s="119"/>
    </row>
    <row r="105" spans="42:42" ht="13.5" hidden="1">
      <c r="AP105" s="119"/>
    </row>
    <row r="106" spans="42:42" ht="13.5" hidden="1">
      <c r="AP106" s="119"/>
    </row>
    <row r="107" spans="42:42" ht="13.5" hidden="1">
      <c r="AP107" s="119"/>
    </row>
    <row r="108" spans="42:42" ht="13.5" hidden="1">
      <c r="AP108" s="119"/>
    </row>
    <row r="109" spans="42:42" ht="13.5" hidden="1">
      <c r="AP109" s="119"/>
    </row>
    <row r="110" spans="42:42" ht="13.5" hidden="1">
      <c r="AP110" s="119"/>
    </row>
    <row r="111" spans="42:42"/>
    <row r="112" spans="42:4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</sheetData>
  <mergeCells count="141">
    <mergeCell ref="C57:X58"/>
    <mergeCell ref="Z57:AJ58"/>
    <mergeCell ref="AK57:AM58"/>
    <mergeCell ref="A60:AN62"/>
    <mergeCell ref="A18:F19"/>
    <mergeCell ref="G18:O19"/>
    <mergeCell ref="P18:R19"/>
    <mergeCell ref="A20:F22"/>
    <mergeCell ref="G21:H22"/>
    <mergeCell ref="I21:J22"/>
    <mergeCell ref="L21:M22"/>
    <mergeCell ref="N21:O22"/>
    <mergeCell ref="Q21:R22"/>
    <mergeCell ref="B49:T49"/>
    <mergeCell ref="AA49:AN49"/>
    <mergeCell ref="F52:I52"/>
    <mergeCell ref="J52:K52"/>
    <mergeCell ref="M52:N52"/>
    <mergeCell ref="P52:S52"/>
    <mergeCell ref="T52:U52"/>
    <mergeCell ref="W52:X52"/>
    <mergeCell ref="B54:AA54"/>
    <mergeCell ref="A43:Z43"/>
    <mergeCell ref="AB43:AN43"/>
    <mergeCell ref="A44:Z44"/>
    <mergeCell ref="AB44:AN44"/>
    <mergeCell ref="A45:Z45"/>
    <mergeCell ref="AB45:AN45"/>
    <mergeCell ref="A46:Z46"/>
    <mergeCell ref="AB46:AN46"/>
    <mergeCell ref="AB47:AN47"/>
    <mergeCell ref="AB39:AN39"/>
    <mergeCell ref="AT39:AY39"/>
    <mergeCell ref="B47:Z47"/>
    <mergeCell ref="AZ39:BD39"/>
    <mergeCell ref="AB40:AN40"/>
    <mergeCell ref="AT40:AY40"/>
    <mergeCell ref="AZ40:BD40"/>
    <mergeCell ref="AB41:AN41"/>
    <mergeCell ref="A42:Z42"/>
    <mergeCell ref="AB42:AN42"/>
    <mergeCell ref="A37:Z41"/>
    <mergeCell ref="AB36:AN36"/>
    <mergeCell ref="AT36:AY36"/>
    <mergeCell ref="AZ36:BD36"/>
    <mergeCell ref="AB37:AN37"/>
    <mergeCell ref="AT37:AY37"/>
    <mergeCell ref="AZ37:BD37"/>
    <mergeCell ref="AB38:AN38"/>
    <mergeCell ref="AT38:AY38"/>
    <mergeCell ref="AZ38:BD38"/>
    <mergeCell ref="A34:E34"/>
    <mergeCell ref="F34:M34"/>
    <mergeCell ref="N34:R34"/>
    <mergeCell ref="S34:Z34"/>
    <mergeCell ref="AB34:AN34"/>
    <mergeCell ref="AT34:AY34"/>
    <mergeCell ref="AZ34:BD34"/>
    <mergeCell ref="AB35:AN35"/>
    <mergeCell ref="AT35:AY35"/>
    <mergeCell ref="AZ35:BD35"/>
    <mergeCell ref="A35:Z36"/>
    <mergeCell ref="A32:E32"/>
    <mergeCell ref="F32:M32"/>
    <mergeCell ref="N32:R32"/>
    <mergeCell ref="S32:Z32"/>
    <mergeCell ref="AB32:AN32"/>
    <mergeCell ref="A33:E33"/>
    <mergeCell ref="F33:M33"/>
    <mergeCell ref="N33:R33"/>
    <mergeCell ref="S33:Z33"/>
    <mergeCell ref="AB33:AN33"/>
    <mergeCell ref="AB25:AN25"/>
    <mergeCell ref="AB26:AN26"/>
    <mergeCell ref="AB27:AN27"/>
    <mergeCell ref="AB28:AN28"/>
    <mergeCell ref="AB29:AN29"/>
    <mergeCell ref="AB30:AN30"/>
    <mergeCell ref="A31:E31"/>
    <mergeCell ref="F31:M31"/>
    <mergeCell ref="N31:R31"/>
    <mergeCell ref="S31:Z31"/>
    <mergeCell ref="AB31:AN31"/>
    <mergeCell ref="A23:F25"/>
    <mergeCell ref="L23:P25"/>
    <mergeCell ref="Q23:Z25"/>
    <mergeCell ref="G24:J25"/>
    <mergeCell ref="A26:F28"/>
    <mergeCell ref="G26:Z28"/>
    <mergeCell ref="A29:Z30"/>
    <mergeCell ref="W19:AB19"/>
    <mergeCell ref="AC19:AN19"/>
    <mergeCell ref="G20:P20"/>
    <mergeCell ref="Q20:Z20"/>
    <mergeCell ref="AA20:AF20"/>
    <mergeCell ref="AG20:AN20"/>
    <mergeCell ref="G23:K23"/>
    <mergeCell ref="AA23:AN23"/>
    <mergeCell ref="AB24:AN24"/>
    <mergeCell ref="S17:V19"/>
    <mergeCell ref="W17:AB18"/>
    <mergeCell ref="AC17:AN18"/>
    <mergeCell ref="S21:T22"/>
    <mergeCell ref="V21:W22"/>
    <mergeCell ref="X21:Y22"/>
    <mergeCell ref="AA21:AE22"/>
    <mergeCell ref="AG21:AM22"/>
    <mergeCell ref="J15:W15"/>
    <mergeCell ref="X15:Z15"/>
    <mergeCell ref="AA15:AN15"/>
    <mergeCell ref="A16:F16"/>
    <mergeCell ref="G16:Z16"/>
    <mergeCell ref="AA16:AN16"/>
    <mergeCell ref="A17:F17"/>
    <mergeCell ref="G17:O17"/>
    <mergeCell ref="P17:R17"/>
    <mergeCell ref="A13:F15"/>
    <mergeCell ref="B50:AN50"/>
    <mergeCell ref="A1:Q1"/>
    <mergeCell ref="A5:O5"/>
    <mergeCell ref="A9:F9"/>
    <mergeCell ref="G9:AN9"/>
    <mergeCell ref="A12:F12"/>
    <mergeCell ref="G12:AN12"/>
    <mergeCell ref="H13:M13"/>
    <mergeCell ref="N13:AN13"/>
    <mergeCell ref="G14:AN14"/>
    <mergeCell ref="T1:AN2"/>
    <mergeCell ref="A2:Q4"/>
    <mergeCell ref="T3:Z4"/>
    <mergeCell ref="AA3:AG4"/>
    <mergeCell ref="AH3:AN4"/>
    <mergeCell ref="T5:Z6"/>
    <mergeCell ref="AA5:AG6"/>
    <mergeCell ref="AH5:AN6"/>
    <mergeCell ref="A6:O7"/>
    <mergeCell ref="P6:R7"/>
    <mergeCell ref="AA7:AN8"/>
    <mergeCell ref="A10:F11"/>
    <mergeCell ref="G10:AN11"/>
    <mergeCell ref="G15:I15"/>
  </mergeCells>
  <phoneticPr fontId="2" type="Hiragana"/>
  <conditionalFormatting sqref="G24:J25">
    <cfRule type="cellIs" dxfId="6" priority="3" stopIfTrue="1" operator="equal">
      <formula>0</formula>
    </cfRule>
  </conditionalFormatting>
  <conditionalFormatting sqref="AA21:AE22">
    <cfRule type="cellIs" dxfId="5" priority="2" stopIfTrue="1" operator="equal">
      <formula>0</formula>
    </cfRule>
  </conditionalFormatting>
  <conditionalFormatting sqref="AG21:AM22">
    <cfRule type="cellIs" dxfId="4" priority="1" stopIfTrue="1" operator="equal">
      <formula>0</formula>
    </cfRule>
  </conditionalFormatting>
  <dataValidations count="11">
    <dataValidation type="list" allowBlank="1" showInputMessage="1" showErrorMessage="1" sqref="AZ35:BD35">
      <formula1>$AR$77:$AR$78</formula1>
    </dataValidation>
    <dataValidation type="list" allowBlank="1" showInputMessage="1" showErrorMessage="1" sqref="AZ36:BD36">
      <formula1>$AR$80:$AR$81</formula1>
    </dataValidation>
    <dataValidation type="list" allowBlank="1" showInputMessage="1" showErrorMessage="1" sqref="AZ37:BD37">
      <formula1>$AR$83:$AR$85</formula1>
    </dataValidation>
    <dataValidation type="list" allowBlank="1" showInputMessage="1" showErrorMessage="1" sqref="AZ38:BD38">
      <formula1>$AR$87:$AR$90</formula1>
    </dataValidation>
    <dataValidation type="list" allowBlank="1" showInputMessage="1" showErrorMessage="1" sqref="AZ40:BD40">
      <formula1>$AR$95:$AR$96</formula1>
    </dataValidation>
    <dataValidation type="list" allowBlank="1" showInputMessage="1" showErrorMessage="1" sqref="AZ39:BD39">
      <formula1>$AR$92:$AR$93</formula1>
    </dataValidation>
    <dataValidation type="list" allowBlank="1" showInputMessage="1" showErrorMessage="1" sqref="F33:L33">
      <formula1>$AR$80:$AR$82</formula1>
    </dataValidation>
    <dataValidation type="list" allowBlank="1" showInputMessage="1" showErrorMessage="1" sqref="F32:L32">
      <formula1>$AR$77:$AR$79</formula1>
    </dataValidation>
    <dataValidation type="list" allowBlank="1" showInputMessage="1" showErrorMessage="1" sqref="F34:L34">
      <formula1>$AR$83:$AR$86</formula1>
    </dataValidation>
    <dataValidation type="list" allowBlank="1" showInputMessage="1" showErrorMessage="1" sqref="S32">
      <formula1>$AR$87:$AR$91</formula1>
    </dataValidation>
    <dataValidation type="list" allowBlank="1" showInputMessage="1" showErrorMessage="1" sqref="S33">
      <formula1>$AR$92:$AR$94</formula1>
    </dataValidation>
  </dataValidations>
  <pageMargins left="0.87" right="0.6" top="0.77" bottom="0.22" header="0.51181102362204722" footer="0.24"/>
  <pageSetup paperSize="9" orientation="portrait" r:id="rId1"/>
  <headerFooter alignWithMargins="0">
    <oddHeader>&amp;R(様式1)</oddHeader>
  </headerFooter>
  <rowBreaks count="1" manualBreakCount="1">
    <brk id="62" max="16383" man="1"/>
  </rowBreaks>
  <colBreaks count="1" manualBreakCount="1">
    <brk id="40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M43"/>
  <sheetViews>
    <sheetView showGridLines="0" topLeftCell="A19" zoomScaleNormal="100" zoomScaleSheetLayoutView="100" workbookViewId="0">
      <selection activeCell="A2" sqref="A2:R2"/>
    </sheetView>
  </sheetViews>
  <sheetFormatPr defaultColWidth="0" defaultRowHeight="13.5" zeroHeight="1"/>
  <cols>
    <col min="1" max="17" width="2.25" customWidth="1"/>
    <col min="18" max="18" width="2.375" customWidth="1"/>
    <col min="19" max="38" width="2.25" customWidth="1"/>
    <col min="39" max="39" width="0.75" customWidth="1"/>
    <col min="40" max="40" width="2.125" hidden="1" customWidth="1"/>
    <col min="41" max="16384" width="2.125" hidden="1"/>
  </cols>
  <sheetData>
    <row r="1" spans="1:38">
      <c r="A1" s="586" t="s">
        <v>301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586"/>
      <c r="O1" s="586"/>
      <c r="P1" s="586"/>
      <c r="Q1" s="586"/>
      <c r="R1" s="586"/>
      <c r="S1" s="586"/>
      <c r="T1" s="586"/>
      <c r="U1" s="586"/>
      <c r="V1" s="586"/>
      <c r="W1" s="586"/>
      <c r="X1" s="586"/>
      <c r="Y1" s="586"/>
      <c r="Z1" s="586"/>
      <c r="AA1" s="586"/>
      <c r="AB1" s="586"/>
      <c r="AC1" s="586"/>
      <c r="AD1" s="586"/>
      <c r="AE1" s="586"/>
      <c r="AF1" s="586"/>
      <c r="AG1" s="586"/>
      <c r="AH1" s="586"/>
      <c r="AI1" s="586"/>
      <c r="AJ1" s="586"/>
      <c r="AK1" s="586"/>
      <c r="AL1" s="586"/>
    </row>
    <row r="2" spans="1:38">
      <c r="A2" s="587" t="s">
        <v>339</v>
      </c>
      <c r="B2" s="587"/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  <c r="Q2" s="587"/>
      <c r="R2" s="587"/>
      <c r="S2" s="145"/>
      <c r="T2" s="588" t="s">
        <v>39</v>
      </c>
      <c r="U2" s="589"/>
      <c r="V2" s="589"/>
      <c r="W2" s="589"/>
      <c r="X2" s="589"/>
      <c r="Y2" s="589"/>
      <c r="Z2" s="590"/>
      <c r="AA2" s="589" t="s">
        <v>40</v>
      </c>
      <c r="AB2" s="589"/>
      <c r="AC2" s="589"/>
      <c r="AD2" s="589"/>
      <c r="AE2" s="589"/>
      <c r="AF2" s="590"/>
      <c r="AG2" s="588" t="s">
        <v>41</v>
      </c>
      <c r="AH2" s="589"/>
      <c r="AI2" s="589"/>
      <c r="AJ2" s="589"/>
      <c r="AK2" s="589"/>
      <c r="AL2" s="590"/>
    </row>
    <row r="3" spans="1:38">
      <c r="A3" s="670" t="s">
        <v>218</v>
      </c>
      <c r="B3" s="670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  <c r="N3" s="670"/>
      <c r="O3" s="670"/>
      <c r="P3" s="670"/>
      <c r="Q3" s="670"/>
      <c r="R3" s="670"/>
      <c r="S3" s="145"/>
      <c r="T3" s="671">
        <f>'データ入力シート－１'!D21</f>
        <v>0</v>
      </c>
      <c r="U3" s="672"/>
      <c r="V3" s="672"/>
      <c r="W3" s="672"/>
      <c r="X3" s="672"/>
      <c r="Y3" s="672"/>
      <c r="Z3" s="673"/>
      <c r="AA3" s="677" t="s">
        <v>3</v>
      </c>
      <c r="AB3" s="618"/>
      <c r="AC3" s="618"/>
      <c r="AD3" s="618"/>
      <c r="AE3" s="618"/>
      <c r="AF3" s="679"/>
      <c r="AG3" s="677" t="s">
        <v>3</v>
      </c>
      <c r="AH3" s="618"/>
      <c r="AI3" s="618"/>
      <c r="AJ3" s="618"/>
      <c r="AK3" s="618"/>
      <c r="AL3" s="679"/>
    </row>
    <row r="4" spans="1:38" ht="21" customHeight="1">
      <c r="A4" s="670"/>
      <c r="B4" s="670"/>
      <c r="C4" s="670"/>
      <c r="D4" s="670"/>
      <c r="E4" s="670"/>
      <c r="F4" s="670"/>
      <c r="G4" s="670"/>
      <c r="H4" s="670"/>
      <c r="I4" s="670"/>
      <c r="J4" s="670"/>
      <c r="K4" s="670"/>
      <c r="L4" s="670"/>
      <c r="M4" s="670"/>
      <c r="N4" s="670"/>
      <c r="O4" s="670"/>
      <c r="P4" s="670"/>
      <c r="Q4" s="670"/>
      <c r="R4" s="670"/>
      <c r="S4" s="146"/>
      <c r="T4" s="674"/>
      <c r="U4" s="675"/>
      <c r="V4" s="675"/>
      <c r="W4" s="675"/>
      <c r="X4" s="675"/>
      <c r="Y4" s="675"/>
      <c r="Z4" s="676"/>
      <c r="AA4" s="678"/>
      <c r="AB4" s="620"/>
      <c r="AC4" s="620"/>
      <c r="AD4" s="620"/>
      <c r="AE4" s="620"/>
      <c r="AF4" s="621"/>
      <c r="AG4" s="678"/>
      <c r="AH4" s="620"/>
      <c r="AI4" s="620"/>
      <c r="AJ4" s="620"/>
      <c r="AK4" s="620"/>
      <c r="AL4" s="621"/>
    </row>
    <row r="5" spans="1:38" ht="13.5" customHeight="1">
      <c r="A5" s="680" t="s">
        <v>100</v>
      </c>
      <c r="B5" s="680"/>
      <c r="C5" s="680"/>
      <c r="D5" s="680"/>
      <c r="E5" s="680"/>
      <c r="F5" s="680"/>
      <c r="G5" s="680"/>
      <c r="H5" s="680"/>
      <c r="I5" s="680"/>
      <c r="J5" s="680"/>
      <c r="K5" s="680"/>
      <c r="L5" s="680"/>
      <c r="M5" s="680"/>
      <c r="N5" s="680"/>
      <c r="O5" s="680"/>
      <c r="P5" s="680"/>
      <c r="Q5" s="680"/>
      <c r="R5" s="680"/>
      <c r="AL5" s="155" t="s">
        <v>43</v>
      </c>
    </row>
    <row r="6" spans="1:38" ht="13.5" customHeight="1">
      <c r="A6" s="680"/>
      <c r="B6" s="680"/>
      <c r="C6" s="680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</row>
    <row r="7" spans="1:38" ht="13.5" customHeight="1">
      <c r="A7" s="122" t="s">
        <v>273</v>
      </c>
      <c r="B7" s="127"/>
      <c r="C7" s="127"/>
      <c r="D7" s="127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</row>
    <row r="8" spans="1:38" ht="15" customHeight="1">
      <c r="A8" s="591" t="s">
        <v>118</v>
      </c>
      <c r="B8" s="592"/>
      <c r="C8" s="592"/>
      <c r="D8" s="593"/>
      <c r="E8" s="594">
        <f>'データ入力シート－１'!D17</f>
        <v>0</v>
      </c>
      <c r="F8" s="594"/>
      <c r="G8" s="594"/>
      <c r="H8" s="594"/>
      <c r="I8" s="594"/>
      <c r="J8" s="594"/>
      <c r="K8" s="594"/>
      <c r="L8" s="594"/>
      <c r="M8" s="594"/>
      <c r="N8" s="594"/>
      <c r="O8" s="594"/>
      <c r="P8" s="594"/>
      <c r="Q8" s="594"/>
      <c r="R8" s="594"/>
      <c r="S8" s="594"/>
      <c r="T8" s="594"/>
      <c r="U8" s="594"/>
      <c r="V8" s="594"/>
      <c r="W8" s="595" t="s">
        <v>118</v>
      </c>
      <c r="X8" s="595"/>
      <c r="Y8" s="595"/>
      <c r="Z8" s="595"/>
      <c r="AA8" s="594">
        <f>'データ入力シート－１'!D19</f>
        <v>0</v>
      </c>
      <c r="AB8" s="594"/>
      <c r="AC8" s="594"/>
      <c r="AD8" s="594"/>
      <c r="AE8" s="594"/>
      <c r="AF8" s="594"/>
      <c r="AG8" s="594"/>
      <c r="AH8" s="594"/>
      <c r="AI8" s="594"/>
      <c r="AJ8" s="594"/>
      <c r="AK8" s="594"/>
      <c r="AL8" s="594"/>
    </row>
    <row r="9" spans="1:38" ht="30" customHeight="1">
      <c r="A9" s="596" t="s">
        <v>8</v>
      </c>
      <c r="B9" s="597"/>
      <c r="C9" s="597"/>
      <c r="D9" s="598"/>
      <c r="E9" s="599">
        <f>'データ入力シート－１'!D16</f>
        <v>0</v>
      </c>
      <c r="F9" s="599"/>
      <c r="G9" s="599"/>
      <c r="H9" s="599"/>
      <c r="I9" s="599"/>
      <c r="J9" s="599"/>
      <c r="K9" s="599"/>
      <c r="L9" s="599"/>
      <c r="M9" s="599"/>
      <c r="N9" s="599"/>
      <c r="O9" s="599"/>
      <c r="P9" s="599"/>
      <c r="Q9" s="599"/>
      <c r="R9" s="599"/>
      <c r="S9" s="599"/>
      <c r="T9" s="599"/>
      <c r="U9" s="599"/>
      <c r="V9" s="599"/>
      <c r="W9" s="600" t="s">
        <v>32</v>
      </c>
      <c r="X9" s="600"/>
      <c r="Y9" s="600"/>
      <c r="Z9" s="600"/>
      <c r="AA9" s="599">
        <f>'データ入力シート－１'!D18</f>
        <v>0</v>
      </c>
      <c r="AB9" s="599"/>
      <c r="AC9" s="599"/>
      <c r="AD9" s="599"/>
      <c r="AE9" s="599"/>
      <c r="AF9" s="599"/>
      <c r="AG9" s="599"/>
      <c r="AH9" s="599"/>
      <c r="AI9" s="599"/>
      <c r="AJ9" s="599"/>
      <c r="AK9" s="599"/>
      <c r="AL9" s="599"/>
    </row>
    <row r="10" spans="1:38" ht="15" customHeight="1">
      <c r="A10" s="591" t="s">
        <v>118</v>
      </c>
      <c r="B10" s="592"/>
      <c r="C10" s="592"/>
      <c r="D10" s="593"/>
      <c r="E10" s="611">
        <f>'データ入力シート－１'!D23</f>
        <v>0</v>
      </c>
      <c r="F10" s="612"/>
      <c r="G10" s="612"/>
      <c r="H10" s="612"/>
      <c r="I10" s="612"/>
      <c r="J10" s="612"/>
      <c r="K10" s="612"/>
      <c r="L10" s="612"/>
      <c r="M10" s="612"/>
      <c r="N10" s="612"/>
      <c r="O10" s="612"/>
      <c r="P10" s="612"/>
      <c r="Q10" s="612"/>
      <c r="R10" s="612"/>
      <c r="S10" s="612"/>
      <c r="T10" s="612"/>
      <c r="U10" s="612"/>
      <c r="V10" s="612"/>
      <c r="W10" s="612"/>
      <c r="X10" s="612"/>
      <c r="Y10" s="612"/>
      <c r="Z10" s="612"/>
      <c r="AA10" s="612"/>
      <c r="AB10" s="612"/>
      <c r="AC10" s="612"/>
      <c r="AD10" s="612"/>
      <c r="AE10" s="612"/>
      <c r="AF10" s="612"/>
      <c r="AG10" s="612"/>
      <c r="AH10" s="612"/>
      <c r="AI10" s="612"/>
      <c r="AJ10" s="612"/>
      <c r="AK10" s="612"/>
      <c r="AL10" s="613"/>
    </row>
    <row r="11" spans="1:38" ht="15" customHeight="1">
      <c r="A11" s="681" t="s">
        <v>12</v>
      </c>
      <c r="B11" s="682"/>
      <c r="C11" s="682"/>
      <c r="D11" s="683"/>
      <c r="E11" s="131" t="s">
        <v>65</v>
      </c>
      <c r="F11" s="601">
        <f>'データ入力シート－１'!D20</f>
        <v>0</v>
      </c>
      <c r="G11" s="601"/>
      <c r="H11" s="601"/>
      <c r="I11" s="601"/>
      <c r="J11" s="601"/>
      <c r="K11" s="601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56"/>
    </row>
    <row r="12" spans="1:38" ht="15" customHeight="1">
      <c r="A12" s="684"/>
      <c r="B12" s="685"/>
      <c r="C12" s="685"/>
      <c r="D12" s="686"/>
      <c r="E12" s="608">
        <f>'データ入力シート－１'!D22</f>
        <v>0</v>
      </c>
      <c r="F12" s="609"/>
      <c r="G12" s="609"/>
      <c r="H12" s="609"/>
      <c r="I12" s="609"/>
      <c r="J12" s="609"/>
      <c r="K12" s="609"/>
      <c r="L12" s="609"/>
      <c r="M12" s="609"/>
      <c r="N12" s="609"/>
      <c r="O12" s="609"/>
      <c r="P12" s="609"/>
      <c r="Q12" s="609"/>
      <c r="R12" s="609"/>
      <c r="S12" s="609"/>
      <c r="T12" s="609"/>
      <c r="U12" s="609"/>
      <c r="V12" s="609"/>
      <c r="W12" s="609"/>
      <c r="X12" s="609"/>
      <c r="Y12" s="609"/>
      <c r="Z12" s="609"/>
      <c r="AA12" s="609"/>
      <c r="AB12" s="609"/>
      <c r="AC12" s="609"/>
      <c r="AD12" s="609"/>
      <c r="AE12" s="609"/>
      <c r="AF12" s="609"/>
      <c r="AG12" s="609"/>
      <c r="AH12" s="609"/>
      <c r="AI12" s="609"/>
      <c r="AJ12" s="609"/>
      <c r="AK12" s="609"/>
      <c r="AL12" s="610"/>
    </row>
    <row r="13" spans="1:38" ht="15" customHeight="1">
      <c r="A13" s="687"/>
      <c r="B13" s="688"/>
      <c r="C13" s="688"/>
      <c r="D13" s="689"/>
      <c r="E13" s="602" t="s">
        <v>53</v>
      </c>
      <c r="F13" s="603"/>
      <c r="G13" s="604">
        <f>'データ入力シート－１'!D24</f>
        <v>0</v>
      </c>
      <c r="H13" s="604"/>
      <c r="I13" s="604"/>
      <c r="J13" s="604"/>
      <c r="K13" s="604"/>
      <c r="L13" s="604"/>
      <c r="M13" s="604"/>
      <c r="N13" s="604"/>
      <c r="O13" s="604"/>
      <c r="P13" s="604"/>
      <c r="Q13" s="604"/>
      <c r="R13" s="604"/>
      <c r="S13" s="604"/>
      <c r="T13" s="604"/>
      <c r="U13" s="604"/>
      <c r="V13" s="605"/>
      <c r="W13" s="605"/>
      <c r="X13" s="606"/>
      <c r="Y13" s="606"/>
      <c r="Z13" s="606"/>
      <c r="AA13" s="606"/>
      <c r="AB13" s="606"/>
      <c r="AC13" s="606"/>
      <c r="AD13" s="606"/>
      <c r="AE13" s="606"/>
      <c r="AF13" s="606"/>
      <c r="AG13" s="606"/>
      <c r="AH13" s="606"/>
      <c r="AI13" s="606"/>
      <c r="AJ13" s="606"/>
      <c r="AK13" s="606"/>
      <c r="AL13" s="607"/>
    </row>
    <row r="14" spans="1:38" ht="15" customHeight="1">
      <c r="A14" s="591" t="s">
        <v>118</v>
      </c>
      <c r="B14" s="592"/>
      <c r="C14" s="592"/>
      <c r="D14" s="593"/>
      <c r="E14" s="614">
        <f>'データ入力シート－１'!D27</f>
        <v>0</v>
      </c>
      <c r="F14" s="615"/>
      <c r="G14" s="615"/>
      <c r="H14" s="615"/>
      <c r="I14" s="615"/>
      <c r="J14" s="615"/>
      <c r="K14" s="615"/>
      <c r="L14" s="615"/>
      <c r="M14" s="615"/>
      <c r="N14" s="615"/>
      <c r="O14" s="615"/>
      <c r="P14" s="615"/>
      <c r="Q14" s="615"/>
      <c r="R14" s="615"/>
      <c r="S14" s="616"/>
      <c r="T14" s="690" t="s">
        <v>4</v>
      </c>
      <c r="U14" s="691"/>
      <c r="V14" s="691"/>
      <c r="W14" s="691"/>
      <c r="X14" s="617" t="s">
        <v>54</v>
      </c>
      <c r="Y14" s="618"/>
      <c r="Z14" s="618"/>
      <c r="AA14" s="692">
        <f>'データ入力シート－１'!D30</f>
        <v>0</v>
      </c>
      <c r="AB14" s="692"/>
      <c r="AC14" s="692"/>
      <c r="AD14" s="692"/>
      <c r="AE14" s="692"/>
      <c r="AF14" s="692"/>
      <c r="AG14" s="692"/>
      <c r="AH14" s="692"/>
      <c r="AI14" s="692"/>
      <c r="AJ14" s="692"/>
      <c r="AK14" s="692"/>
      <c r="AL14" s="693"/>
    </row>
    <row r="15" spans="1:38" ht="15" customHeight="1">
      <c r="A15" s="681" t="s">
        <v>13</v>
      </c>
      <c r="B15" s="682"/>
      <c r="C15" s="682"/>
      <c r="D15" s="683"/>
      <c r="E15" s="695">
        <f>'データ入力シート－１'!D26</f>
        <v>0</v>
      </c>
      <c r="F15" s="696"/>
      <c r="G15" s="696"/>
      <c r="H15" s="696"/>
      <c r="I15" s="696"/>
      <c r="J15" s="696"/>
      <c r="K15" s="696"/>
      <c r="L15" s="696"/>
      <c r="M15" s="696"/>
      <c r="N15" s="696"/>
      <c r="O15" s="696"/>
      <c r="P15" s="696"/>
      <c r="Q15" s="696"/>
      <c r="R15" s="696"/>
      <c r="S15" s="697"/>
      <c r="T15" s="684"/>
      <c r="U15" s="685"/>
      <c r="V15" s="685"/>
      <c r="W15" s="685"/>
      <c r="X15" s="150" t="s">
        <v>281</v>
      </c>
      <c r="Y15" s="151"/>
      <c r="Z15" s="151"/>
      <c r="AA15" s="604"/>
      <c r="AB15" s="604"/>
      <c r="AC15" s="604"/>
      <c r="AD15" s="604"/>
      <c r="AE15" s="604"/>
      <c r="AF15" s="604"/>
      <c r="AG15" s="604"/>
      <c r="AH15" s="604"/>
      <c r="AI15" s="604"/>
      <c r="AJ15" s="604"/>
      <c r="AK15" s="604"/>
      <c r="AL15" s="694"/>
    </row>
    <row r="16" spans="1:38" ht="15" customHeight="1">
      <c r="A16" s="684"/>
      <c r="B16" s="685"/>
      <c r="C16" s="685"/>
      <c r="D16" s="686"/>
      <c r="E16" s="608"/>
      <c r="F16" s="609"/>
      <c r="G16" s="609"/>
      <c r="H16" s="609"/>
      <c r="I16" s="609"/>
      <c r="J16" s="609"/>
      <c r="K16" s="609"/>
      <c r="L16" s="609"/>
      <c r="M16" s="609"/>
      <c r="N16" s="609"/>
      <c r="O16" s="609"/>
      <c r="P16" s="609"/>
      <c r="Q16" s="609"/>
      <c r="R16" s="609"/>
      <c r="S16" s="610"/>
      <c r="T16" s="684"/>
      <c r="U16" s="685"/>
      <c r="V16" s="685"/>
      <c r="W16" s="685"/>
      <c r="X16" s="617" t="s">
        <v>280</v>
      </c>
      <c r="Y16" s="618"/>
      <c r="Z16" s="618"/>
      <c r="AA16" s="698">
        <f>'データ入力シート－１'!D31</f>
        <v>0</v>
      </c>
      <c r="AB16" s="698"/>
      <c r="AC16" s="698"/>
      <c r="AD16" s="698"/>
      <c r="AE16" s="698"/>
      <c r="AF16" s="698"/>
      <c r="AG16" s="698"/>
      <c r="AH16" s="698"/>
      <c r="AI16" s="698"/>
      <c r="AJ16" s="698"/>
      <c r="AK16" s="698"/>
      <c r="AL16" s="699"/>
    </row>
    <row r="17" spans="1:39" ht="15" customHeight="1">
      <c r="A17" s="619" t="s">
        <v>17</v>
      </c>
      <c r="B17" s="620"/>
      <c r="C17" s="620"/>
      <c r="D17" s="621"/>
      <c r="E17" s="132" t="s">
        <v>33</v>
      </c>
      <c r="F17" s="622">
        <f>'データ入力シート－１'!D29</f>
        <v>0</v>
      </c>
      <c r="G17" s="622"/>
      <c r="H17" s="622"/>
      <c r="I17" s="137" t="s">
        <v>49</v>
      </c>
      <c r="L17" s="137"/>
      <c r="M17" s="137"/>
      <c r="N17" s="137"/>
      <c r="O17" s="137"/>
      <c r="P17" s="137"/>
      <c r="Q17" s="137"/>
      <c r="R17" s="137"/>
      <c r="S17" s="137"/>
      <c r="T17" s="687"/>
      <c r="U17" s="688"/>
      <c r="V17" s="688"/>
      <c r="W17" s="688"/>
      <c r="X17" s="619" t="s">
        <v>281</v>
      </c>
      <c r="Y17" s="620"/>
      <c r="Z17" s="620"/>
      <c r="AA17" s="700"/>
      <c r="AB17" s="700"/>
      <c r="AC17" s="700"/>
      <c r="AD17" s="700"/>
      <c r="AE17" s="700"/>
      <c r="AF17" s="700"/>
      <c r="AG17" s="700"/>
      <c r="AH17" s="700"/>
      <c r="AI17" s="700"/>
      <c r="AJ17" s="700"/>
      <c r="AK17" s="700"/>
      <c r="AL17" s="701"/>
    </row>
    <row r="18" spans="1:39" ht="18.75" customHeight="1">
      <c r="A18" s="617" t="s">
        <v>24</v>
      </c>
      <c r="B18" s="618"/>
      <c r="C18" s="618"/>
      <c r="D18" s="679"/>
      <c r="E18" s="591" t="s">
        <v>248</v>
      </c>
      <c r="F18" s="592"/>
      <c r="G18" s="592"/>
      <c r="H18" s="592"/>
      <c r="I18" s="592"/>
      <c r="J18" s="592"/>
      <c r="K18" s="592"/>
      <c r="L18" s="592"/>
      <c r="M18" s="623" t="s">
        <v>277</v>
      </c>
      <c r="N18" s="592"/>
      <c r="O18" s="592"/>
      <c r="P18" s="592"/>
      <c r="Q18" s="592"/>
      <c r="R18" s="592"/>
      <c r="S18" s="592"/>
      <c r="T18" s="624"/>
      <c r="U18" s="592" t="s">
        <v>162</v>
      </c>
      <c r="V18" s="592"/>
      <c r="W18" s="592"/>
      <c r="X18" s="592"/>
      <c r="Y18" s="592"/>
      <c r="Z18" s="624"/>
      <c r="AA18" s="623" t="s">
        <v>217</v>
      </c>
      <c r="AB18" s="592"/>
      <c r="AC18" s="592"/>
      <c r="AD18" s="592"/>
      <c r="AE18" s="592"/>
      <c r="AF18" s="624"/>
      <c r="AG18" s="623" t="s">
        <v>19</v>
      </c>
      <c r="AH18" s="592"/>
      <c r="AI18" s="592"/>
      <c r="AJ18" s="592"/>
      <c r="AK18" s="592"/>
      <c r="AL18" s="593"/>
    </row>
    <row r="19" spans="1:39" ht="30" customHeight="1">
      <c r="A19" s="619"/>
      <c r="B19" s="620"/>
      <c r="C19" s="620"/>
      <c r="D19" s="621"/>
      <c r="E19" s="126" t="s">
        <v>242</v>
      </c>
      <c r="F19" s="625" t="str">
        <f>IF('データ入力シート－１'!D36="","",'データ入力シート－１'!D36)</f>
        <v/>
      </c>
      <c r="G19" s="625"/>
      <c r="H19" s="136" t="s">
        <v>28</v>
      </c>
      <c r="I19" s="138" t="s">
        <v>276</v>
      </c>
      <c r="J19" s="625" t="str">
        <f>IF('データ入力シート－１'!D37="","",'データ入力シート－１'!D37)</f>
        <v/>
      </c>
      <c r="K19" s="625"/>
      <c r="L19" s="140" t="s">
        <v>28</v>
      </c>
      <c r="M19" s="138" t="s">
        <v>242</v>
      </c>
      <c r="N19" s="625" t="str">
        <f>IF('データ入力シート－１'!D39="","",'データ入力シート－１'!D39)</f>
        <v/>
      </c>
      <c r="O19" s="625"/>
      <c r="P19" s="140" t="s">
        <v>28</v>
      </c>
      <c r="Q19" s="138" t="s">
        <v>276</v>
      </c>
      <c r="R19" s="625" t="str">
        <f>IF('データ入力シート－１'!D40="","",'データ入力シート－１'!D40)</f>
        <v/>
      </c>
      <c r="S19" s="625"/>
      <c r="T19" s="136" t="s">
        <v>28</v>
      </c>
      <c r="U19" s="625">
        <f>IF('データ入力シート－１'!D43="","",'データ入力シート－１'!D43)</f>
        <v>0</v>
      </c>
      <c r="V19" s="625"/>
      <c r="W19" s="625"/>
      <c r="X19" s="625"/>
      <c r="Y19" s="625"/>
      <c r="Z19" s="136" t="s">
        <v>28</v>
      </c>
      <c r="AA19" s="626" t="str">
        <f>IF('データ入力シート－１'!D44="","",'データ入力シート－１'!D44)</f>
        <v/>
      </c>
      <c r="AB19" s="625"/>
      <c r="AC19" s="625"/>
      <c r="AD19" s="625"/>
      <c r="AE19" s="625"/>
      <c r="AF19" s="136" t="s">
        <v>28</v>
      </c>
      <c r="AG19" s="626">
        <f>IF('データ入力シート－１'!D45="","",'データ入力シート－１'!D45)</f>
        <v>0</v>
      </c>
      <c r="AH19" s="625"/>
      <c r="AI19" s="625"/>
      <c r="AJ19" s="625"/>
      <c r="AK19" s="625"/>
      <c r="AL19" s="157" t="s">
        <v>28</v>
      </c>
    </row>
    <row r="20" spans="1:39" ht="30" customHeight="1">
      <c r="A20" s="627" t="s">
        <v>31</v>
      </c>
      <c r="B20" s="627"/>
      <c r="C20" s="627"/>
      <c r="D20" s="627"/>
      <c r="E20" s="628" t="str">
        <f>IF('データ入力シート－１'!D46="","",'データ入力シート－１'!D46)</f>
        <v/>
      </c>
      <c r="F20" s="628"/>
      <c r="G20" s="628"/>
      <c r="H20" s="628"/>
      <c r="I20" s="628"/>
      <c r="J20" s="628"/>
      <c r="K20" s="628"/>
      <c r="L20" s="628"/>
      <c r="M20" s="628"/>
      <c r="N20" s="628"/>
      <c r="O20" s="628"/>
      <c r="P20" s="628"/>
      <c r="Q20" s="628"/>
      <c r="R20" s="628"/>
      <c r="S20" s="628"/>
      <c r="T20" s="627" t="s">
        <v>278</v>
      </c>
      <c r="U20" s="627"/>
      <c r="V20" s="627"/>
      <c r="W20" s="627"/>
      <c r="X20" s="629" t="str">
        <f>IF('データ入力シート－１'!D47="","",'データ入力シート－１'!D47)</f>
        <v/>
      </c>
      <c r="Y20" s="629"/>
      <c r="Z20" s="629"/>
      <c r="AA20" s="629"/>
      <c r="AB20" s="629"/>
      <c r="AC20" s="629"/>
      <c r="AD20" s="629"/>
      <c r="AE20" s="629"/>
      <c r="AF20" s="629"/>
      <c r="AG20" s="629"/>
      <c r="AH20" s="629"/>
      <c r="AI20" s="629"/>
      <c r="AJ20" s="629"/>
      <c r="AK20" s="629"/>
      <c r="AL20" s="629"/>
    </row>
    <row r="21" spans="1:39" ht="12" customHeight="1">
      <c r="A21" s="123"/>
      <c r="B21" s="123"/>
      <c r="C21" s="123"/>
      <c r="D21" s="12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</row>
    <row r="22" spans="1:39" ht="18.75" customHeight="1">
      <c r="A22" s="122" t="s">
        <v>274</v>
      </c>
      <c r="B22" s="128"/>
      <c r="C22" s="128"/>
      <c r="D22" s="128"/>
      <c r="E22" s="134"/>
      <c r="F22" s="134"/>
      <c r="G22" s="134"/>
      <c r="H22" s="134"/>
      <c r="I22" s="134"/>
      <c r="J22" s="134"/>
      <c r="K22" s="134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</row>
    <row r="23" spans="1:39" ht="15" customHeight="1">
      <c r="A23" s="627" t="s">
        <v>103</v>
      </c>
      <c r="B23" s="627"/>
      <c r="C23" s="627"/>
      <c r="D23" s="627"/>
      <c r="E23" s="628">
        <f>'データ入力シート－１'!D77</f>
        <v>0</v>
      </c>
      <c r="F23" s="628"/>
      <c r="G23" s="628"/>
      <c r="H23" s="628"/>
      <c r="I23" s="628"/>
      <c r="J23" s="628"/>
      <c r="K23" s="628"/>
      <c r="L23" s="628"/>
      <c r="M23" s="628"/>
      <c r="N23" s="628"/>
      <c r="O23" s="628"/>
      <c r="P23" s="628"/>
      <c r="Q23" s="628"/>
      <c r="R23" s="628"/>
      <c r="S23" s="628"/>
      <c r="T23" s="628"/>
      <c r="U23" s="628"/>
      <c r="V23" s="628"/>
      <c r="W23" s="628"/>
      <c r="X23" s="628"/>
      <c r="Y23" s="628"/>
      <c r="Z23" s="628"/>
      <c r="AA23" s="628"/>
      <c r="AB23" s="628"/>
      <c r="AC23" s="628"/>
      <c r="AD23" s="628"/>
      <c r="AE23" s="628"/>
      <c r="AF23" s="628"/>
      <c r="AG23" s="628"/>
      <c r="AH23" s="628"/>
      <c r="AI23" s="628"/>
      <c r="AJ23" s="628"/>
      <c r="AK23" s="628"/>
      <c r="AL23" s="628"/>
    </row>
    <row r="24" spans="1:39" ht="15" customHeight="1">
      <c r="A24" s="627"/>
      <c r="B24" s="627"/>
      <c r="C24" s="627"/>
      <c r="D24" s="627"/>
      <c r="E24" s="628"/>
      <c r="F24" s="628"/>
      <c r="G24" s="628"/>
      <c r="H24" s="628"/>
      <c r="I24" s="628"/>
      <c r="J24" s="628"/>
      <c r="K24" s="628"/>
      <c r="L24" s="628"/>
      <c r="M24" s="628"/>
      <c r="N24" s="628"/>
      <c r="O24" s="628"/>
      <c r="P24" s="628"/>
      <c r="Q24" s="628"/>
      <c r="R24" s="628"/>
      <c r="S24" s="628"/>
      <c r="T24" s="628"/>
      <c r="U24" s="628"/>
      <c r="V24" s="628"/>
      <c r="W24" s="628"/>
      <c r="X24" s="628"/>
      <c r="Y24" s="628"/>
      <c r="Z24" s="628"/>
      <c r="AA24" s="628"/>
      <c r="AB24" s="628"/>
      <c r="AC24" s="628"/>
      <c r="AD24" s="628"/>
      <c r="AE24" s="628"/>
      <c r="AF24" s="628"/>
      <c r="AG24" s="628"/>
      <c r="AH24" s="628"/>
      <c r="AI24" s="628"/>
      <c r="AJ24" s="628"/>
      <c r="AK24" s="628"/>
      <c r="AL24" s="628"/>
    </row>
    <row r="25" spans="1:39" ht="18.75" customHeight="1">
      <c r="A25" s="630" t="s">
        <v>279</v>
      </c>
      <c r="B25" s="630"/>
      <c r="C25" s="630"/>
      <c r="D25" s="630"/>
      <c r="E25" s="631">
        <f>'データ入力シート－１'!D79</f>
        <v>0</v>
      </c>
      <c r="F25" s="632"/>
      <c r="G25" s="632"/>
      <c r="H25" s="632"/>
      <c r="I25" s="632"/>
      <c r="J25" s="632"/>
      <c r="K25" s="632"/>
      <c r="L25" s="632"/>
      <c r="M25" s="632"/>
      <c r="N25" s="632"/>
      <c r="O25" s="632"/>
      <c r="P25" s="632"/>
      <c r="Q25" s="632"/>
      <c r="R25" s="632"/>
      <c r="S25" s="632"/>
      <c r="T25" s="633"/>
      <c r="U25" s="702" t="s">
        <v>4</v>
      </c>
      <c r="V25" s="702"/>
      <c r="W25" s="702"/>
      <c r="X25" s="702"/>
      <c r="Y25" s="634" t="s">
        <v>174</v>
      </c>
      <c r="Z25" s="635"/>
      <c r="AA25" s="635"/>
      <c r="AB25" s="635"/>
      <c r="AC25" s="636">
        <f>'データ入力シート－１'!D86</f>
        <v>0</v>
      </c>
      <c r="AD25" s="636"/>
      <c r="AE25" s="636"/>
      <c r="AF25" s="636"/>
      <c r="AG25" s="636"/>
      <c r="AH25" s="636"/>
      <c r="AI25" s="636"/>
      <c r="AJ25" s="636"/>
      <c r="AK25" s="636"/>
      <c r="AL25" s="637"/>
      <c r="AM25" s="130"/>
    </row>
    <row r="26" spans="1:39" ht="18.75" customHeight="1">
      <c r="A26" s="638" t="s">
        <v>26</v>
      </c>
      <c r="B26" s="638"/>
      <c r="C26" s="638"/>
      <c r="D26" s="638"/>
      <c r="E26" s="135" t="s">
        <v>33</v>
      </c>
      <c r="F26" s="639">
        <f>'データ入力シート－１'!D81</f>
        <v>0</v>
      </c>
      <c r="G26" s="639"/>
      <c r="H26" s="639"/>
      <c r="I26" s="639"/>
      <c r="J26" s="639"/>
      <c r="K26" s="639"/>
      <c r="L26" s="639"/>
      <c r="M26" s="639"/>
      <c r="N26" s="639"/>
      <c r="O26" s="639"/>
      <c r="P26" s="639"/>
      <c r="Q26" s="639"/>
      <c r="R26" s="639"/>
      <c r="S26" s="639"/>
      <c r="T26" s="148" t="s">
        <v>70</v>
      </c>
      <c r="U26" s="702"/>
      <c r="V26" s="702"/>
      <c r="W26" s="702"/>
      <c r="X26" s="702"/>
      <c r="Y26" s="640" t="s">
        <v>223</v>
      </c>
      <c r="Z26" s="641"/>
      <c r="AA26" s="641"/>
      <c r="AB26" s="641"/>
      <c r="AC26" s="642">
        <f>'データ入力シート－１'!D87</f>
        <v>0</v>
      </c>
      <c r="AD26" s="642"/>
      <c r="AE26" s="642"/>
      <c r="AF26" s="642"/>
      <c r="AG26" s="642"/>
      <c r="AH26" s="642"/>
      <c r="AI26" s="642"/>
      <c r="AJ26" s="642"/>
      <c r="AK26" s="642"/>
      <c r="AL26" s="643"/>
      <c r="AM26" s="160"/>
    </row>
    <row r="27" spans="1:39" ht="18.75" customHeight="1">
      <c r="A27" s="627" t="s">
        <v>322</v>
      </c>
      <c r="B27" s="627"/>
      <c r="C27" s="627"/>
      <c r="D27" s="627"/>
      <c r="E27" s="627"/>
      <c r="F27" s="627"/>
      <c r="G27" s="627"/>
      <c r="H27" s="627"/>
      <c r="I27" s="627"/>
      <c r="J27" s="627"/>
      <c r="K27" s="627"/>
      <c r="L27" s="627"/>
      <c r="M27" s="627"/>
      <c r="N27" s="142">
        <v>9</v>
      </c>
      <c r="O27" s="644">
        <f>'データ入力シート－１'!D57</f>
        <v>0</v>
      </c>
      <c r="P27" s="644"/>
      <c r="Q27" s="644"/>
      <c r="R27" s="644"/>
      <c r="S27" s="644"/>
      <c r="T27" s="644"/>
      <c r="U27" s="644"/>
      <c r="V27" s="644"/>
      <c r="W27" s="644"/>
      <c r="X27" s="644"/>
      <c r="Y27" s="644"/>
      <c r="Z27" s="152">
        <v>18</v>
      </c>
      <c r="AA27" s="644">
        <f>'データ入力シート－１'!D66</f>
        <v>0</v>
      </c>
      <c r="AB27" s="644"/>
      <c r="AC27" s="644"/>
      <c r="AD27" s="644"/>
      <c r="AE27" s="644"/>
      <c r="AF27" s="644"/>
      <c r="AG27" s="644"/>
      <c r="AH27" s="644"/>
      <c r="AI27" s="644"/>
      <c r="AJ27" s="644"/>
      <c r="AK27" s="644"/>
      <c r="AL27" s="645"/>
      <c r="AM27" s="130"/>
    </row>
    <row r="28" spans="1:39" ht="18.75" customHeight="1">
      <c r="A28" s="124" t="s">
        <v>146</v>
      </c>
      <c r="B28" s="644">
        <f>'データ入力シート－１'!D49</f>
        <v>0</v>
      </c>
      <c r="C28" s="644"/>
      <c r="D28" s="644"/>
      <c r="E28" s="644"/>
      <c r="F28" s="644"/>
      <c r="G28" s="644"/>
      <c r="H28" s="644"/>
      <c r="I28" s="644"/>
      <c r="J28" s="644"/>
      <c r="K28" s="644"/>
      <c r="L28" s="644"/>
      <c r="M28" s="644"/>
      <c r="N28" s="143">
        <v>10</v>
      </c>
      <c r="O28" s="646">
        <f>'データ入力シート－１'!D58</f>
        <v>0</v>
      </c>
      <c r="P28" s="646"/>
      <c r="Q28" s="646"/>
      <c r="R28" s="646"/>
      <c r="S28" s="646"/>
      <c r="T28" s="646"/>
      <c r="U28" s="646"/>
      <c r="V28" s="646"/>
      <c r="W28" s="646"/>
      <c r="X28" s="646"/>
      <c r="Y28" s="646"/>
      <c r="Z28" s="143">
        <v>19</v>
      </c>
      <c r="AA28" s="646">
        <f>'データ入力シート－１'!D67</f>
        <v>0</v>
      </c>
      <c r="AB28" s="646"/>
      <c r="AC28" s="646"/>
      <c r="AD28" s="646"/>
      <c r="AE28" s="646"/>
      <c r="AF28" s="646"/>
      <c r="AG28" s="646"/>
      <c r="AH28" s="646"/>
      <c r="AI28" s="646"/>
      <c r="AJ28" s="646"/>
      <c r="AK28" s="646"/>
      <c r="AL28" s="647"/>
    </row>
    <row r="29" spans="1:39" ht="18.75" customHeight="1">
      <c r="A29" s="125">
        <v>2</v>
      </c>
      <c r="B29" s="646">
        <f>'データ入力シート－１'!D50</f>
        <v>0</v>
      </c>
      <c r="C29" s="646"/>
      <c r="D29" s="646"/>
      <c r="E29" s="646"/>
      <c r="F29" s="646"/>
      <c r="G29" s="646"/>
      <c r="H29" s="646"/>
      <c r="I29" s="646"/>
      <c r="J29" s="646"/>
      <c r="K29" s="646"/>
      <c r="L29" s="646"/>
      <c r="M29" s="646"/>
      <c r="N29" s="143">
        <v>11</v>
      </c>
      <c r="O29" s="646">
        <f>'データ入力シート－１'!D59</f>
        <v>0</v>
      </c>
      <c r="P29" s="646"/>
      <c r="Q29" s="646"/>
      <c r="R29" s="646"/>
      <c r="S29" s="646"/>
      <c r="T29" s="646"/>
      <c r="U29" s="646"/>
      <c r="V29" s="646"/>
      <c r="W29" s="646"/>
      <c r="X29" s="646"/>
      <c r="Y29" s="646"/>
      <c r="Z29" s="143">
        <v>20</v>
      </c>
      <c r="AA29" s="646">
        <f>'データ入力シート－１'!D68</f>
        <v>0</v>
      </c>
      <c r="AB29" s="646"/>
      <c r="AC29" s="646"/>
      <c r="AD29" s="646"/>
      <c r="AE29" s="646"/>
      <c r="AF29" s="646"/>
      <c r="AG29" s="646"/>
      <c r="AH29" s="646"/>
      <c r="AI29" s="646"/>
      <c r="AJ29" s="646"/>
      <c r="AK29" s="646"/>
      <c r="AL29" s="647"/>
    </row>
    <row r="30" spans="1:39" ht="18.75" customHeight="1">
      <c r="A30" s="125">
        <v>3</v>
      </c>
      <c r="B30" s="646">
        <f>'データ入力シート－１'!D51</f>
        <v>0</v>
      </c>
      <c r="C30" s="646"/>
      <c r="D30" s="646"/>
      <c r="E30" s="646"/>
      <c r="F30" s="646"/>
      <c r="G30" s="646"/>
      <c r="H30" s="646"/>
      <c r="I30" s="646"/>
      <c r="J30" s="646"/>
      <c r="K30" s="646"/>
      <c r="L30" s="646"/>
      <c r="M30" s="646"/>
      <c r="N30" s="143">
        <v>12</v>
      </c>
      <c r="O30" s="646">
        <f>'データ入力シート－１'!D60</f>
        <v>0</v>
      </c>
      <c r="P30" s="646"/>
      <c r="Q30" s="646"/>
      <c r="R30" s="646"/>
      <c r="S30" s="646"/>
      <c r="T30" s="646"/>
      <c r="U30" s="646"/>
      <c r="V30" s="646"/>
      <c r="W30" s="646"/>
      <c r="X30" s="646"/>
      <c r="Y30" s="646"/>
      <c r="Z30" s="143">
        <v>21</v>
      </c>
      <c r="AA30" s="646">
        <f>'データ入力シート－１'!D69</f>
        <v>0</v>
      </c>
      <c r="AB30" s="646"/>
      <c r="AC30" s="646"/>
      <c r="AD30" s="646"/>
      <c r="AE30" s="646"/>
      <c r="AF30" s="646"/>
      <c r="AG30" s="646"/>
      <c r="AH30" s="646"/>
      <c r="AI30" s="646"/>
      <c r="AJ30" s="646"/>
      <c r="AK30" s="646"/>
      <c r="AL30" s="647"/>
    </row>
    <row r="31" spans="1:39" ht="18.75" customHeight="1">
      <c r="A31" s="125">
        <v>4</v>
      </c>
      <c r="B31" s="646">
        <f>'データ入力シート－１'!D52</f>
        <v>0</v>
      </c>
      <c r="C31" s="646"/>
      <c r="D31" s="646"/>
      <c r="E31" s="646"/>
      <c r="F31" s="646"/>
      <c r="G31" s="646"/>
      <c r="H31" s="646"/>
      <c r="I31" s="646"/>
      <c r="J31" s="646"/>
      <c r="K31" s="646"/>
      <c r="L31" s="646"/>
      <c r="M31" s="646"/>
      <c r="N31" s="143">
        <v>13</v>
      </c>
      <c r="O31" s="646">
        <f>'データ入力シート－１'!D61</f>
        <v>0</v>
      </c>
      <c r="P31" s="646"/>
      <c r="Q31" s="646"/>
      <c r="R31" s="646"/>
      <c r="S31" s="646"/>
      <c r="T31" s="646"/>
      <c r="U31" s="646"/>
      <c r="V31" s="646"/>
      <c r="W31" s="646"/>
      <c r="X31" s="646"/>
      <c r="Y31" s="646"/>
      <c r="Z31" s="143">
        <v>22</v>
      </c>
      <c r="AA31" s="648">
        <f>'データ入力シート－１'!D70</f>
        <v>0</v>
      </c>
      <c r="AB31" s="648"/>
      <c r="AC31" s="648"/>
      <c r="AD31" s="648"/>
      <c r="AE31" s="648"/>
      <c r="AF31" s="648"/>
      <c r="AG31" s="648"/>
      <c r="AH31" s="648"/>
      <c r="AI31" s="648"/>
      <c r="AJ31" s="648"/>
      <c r="AK31" s="648"/>
      <c r="AL31" s="649"/>
    </row>
    <row r="32" spans="1:39" ht="18.75" customHeight="1">
      <c r="A32" s="125">
        <v>5</v>
      </c>
      <c r="B32" s="646">
        <f>'データ入力シート－１'!D53</f>
        <v>0</v>
      </c>
      <c r="C32" s="646"/>
      <c r="D32" s="646"/>
      <c r="E32" s="646"/>
      <c r="F32" s="646"/>
      <c r="G32" s="646"/>
      <c r="H32" s="646"/>
      <c r="I32" s="646"/>
      <c r="J32" s="646"/>
      <c r="K32" s="646"/>
      <c r="L32" s="646"/>
      <c r="M32" s="646"/>
      <c r="N32" s="143">
        <v>14</v>
      </c>
      <c r="O32" s="646">
        <f>'データ入力シート－１'!D62</f>
        <v>0</v>
      </c>
      <c r="P32" s="646"/>
      <c r="Q32" s="646"/>
      <c r="R32" s="646"/>
      <c r="S32" s="646"/>
      <c r="T32" s="646"/>
      <c r="U32" s="646"/>
      <c r="V32" s="646"/>
      <c r="W32" s="646"/>
      <c r="X32" s="646"/>
      <c r="Y32" s="646"/>
      <c r="Z32" s="143">
        <v>23</v>
      </c>
      <c r="AA32" s="648">
        <f>'データ入力シート－１'!D71</f>
        <v>0</v>
      </c>
      <c r="AB32" s="648"/>
      <c r="AC32" s="648"/>
      <c r="AD32" s="648"/>
      <c r="AE32" s="648"/>
      <c r="AF32" s="648"/>
      <c r="AG32" s="648"/>
      <c r="AH32" s="648"/>
      <c r="AI32" s="648"/>
      <c r="AJ32" s="648"/>
      <c r="AK32" s="648"/>
      <c r="AL32" s="649"/>
    </row>
    <row r="33" spans="1:38" ht="18.75" customHeight="1">
      <c r="A33" s="125">
        <v>6</v>
      </c>
      <c r="B33" s="646">
        <f>'データ入力シート－１'!D54</f>
        <v>0</v>
      </c>
      <c r="C33" s="646"/>
      <c r="D33" s="646"/>
      <c r="E33" s="646"/>
      <c r="F33" s="646"/>
      <c r="G33" s="646"/>
      <c r="H33" s="646"/>
      <c r="I33" s="646"/>
      <c r="J33" s="646"/>
      <c r="K33" s="646"/>
      <c r="L33" s="646"/>
      <c r="M33" s="646"/>
      <c r="N33" s="143">
        <v>15</v>
      </c>
      <c r="O33" s="646">
        <f>'データ入力シート－１'!D63</f>
        <v>0</v>
      </c>
      <c r="P33" s="646"/>
      <c r="Q33" s="646"/>
      <c r="R33" s="646"/>
      <c r="S33" s="646"/>
      <c r="T33" s="646"/>
      <c r="U33" s="646"/>
      <c r="V33" s="646"/>
      <c r="W33" s="646"/>
      <c r="X33" s="646"/>
      <c r="Y33" s="646"/>
      <c r="Z33" s="144">
        <v>24</v>
      </c>
      <c r="AA33" s="659">
        <f>'データ入力シート－１'!D72</f>
        <v>0</v>
      </c>
      <c r="AB33" s="659"/>
      <c r="AC33" s="659"/>
      <c r="AD33" s="659"/>
      <c r="AE33" s="659"/>
      <c r="AF33" s="659"/>
      <c r="AG33" s="659"/>
      <c r="AH33" s="659"/>
      <c r="AI33" s="659"/>
      <c r="AJ33" s="659"/>
      <c r="AK33" s="659"/>
      <c r="AL33" s="660"/>
    </row>
    <row r="34" spans="1:38" ht="18.75" customHeight="1">
      <c r="A34" s="125">
        <v>7</v>
      </c>
      <c r="B34" s="646">
        <f>'データ入力シート－１'!D55</f>
        <v>0</v>
      </c>
      <c r="C34" s="646"/>
      <c r="D34" s="646"/>
      <c r="E34" s="646"/>
      <c r="F34" s="646"/>
      <c r="G34" s="646"/>
      <c r="H34" s="646"/>
      <c r="I34" s="646"/>
      <c r="J34" s="646"/>
      <c r="K34" s="646"/>
      <c r="L34" s="646"/>
      <c r="M34" s="646"/>
      <c r="N34" s="143">
        <v>16</v>
      </c>
      <c r="O34" s="646">
        <f>'データ入力シート－１'!D64</f>
        <v>0</v>
      </c>
      <c r="P34" s="646"/>
      <c r="Q34" s="646"/>
      <c r="R34" s="646"/>
      <c r="S34" s="646"/>
      <c r="T34" s="646"/>
      <c r="U34" s="646"/>
      <c r="V34" s="646"/>
      <c r="W34" s="646"/>
      <c r="X34" s="646"/>
      <c r="Y34" s="647"/>
      <c r="Z34" s="627" t="s">
        <v>212</v>
      </c>
      <c r="AA34" s="627"/>
      <c r="AB34" s="627"/>
      <c r="AC34" s="627"/>
      <c r="AD34" s="627"/>
      <c r="AE34" s="661">
        <f>'データ入力シート－１'!D88</f>
        <v>0</v>
      </c>
      <c r="AF34" s="662"/>
      <c r="AG34" s="662"/>
      <c r="AH34" s="662"/>
      <c r="AI34" s="662"/>
      <c r="AJ34" s="662"/>
      <c r="AK34" s="662"/>
      <c r="AL34" s="129" t="s">
        <v>36</v>
      </c>
    </row>
    <row r="35" spans="1:38" ht="18.75" customHeight="1">
      <c r="A35" s="126">
        <v>8</v>
      </c>
      <c r="B35" s="663">
        <f>'データ入力シート－１'!D56</f>
        <v>0</v>
      </c>
      <c r="C35" s="663"/>
      <c r="D35" s="663"/>
      <c r="E35" s="663"/>
      <c r="F35" s="663"/>
      <c r="G35" s="663"/>
      <c r="H35" s="663"/>
      <c r="I35" s="663"/>
      <c r="J35" s="663"/>
      <c r="K35" s="663"/>
      <c r="L35" s="663"/>
      <c r="M35" s="663"/>
      <c r="N35" s="144">
        <v>17</v>
      </c>
      <c r="O35" s="659">
        <f>'データ入力シート－１'!D65</f>
        <v>0</v>
      </c>
      <c r="P35" s="659"/>
      <c r="Q35" s="659"/>
      <c r="R35" s="659"/>
      <c r="S35" s="659"/>
      <c r="T35" s="659"/>
      <c r="U35" s="659"/>
      <c r="V35" s="659"/>
      <c r="W35" s="659"/>
      <c r="X35" s="659"/>
      <c r="Y35" s="660"/>
      <c r="Z35" s="627" t="s">
        <v>34</v>
      </c>
      <c r="AA35" s="627"/>
      <c r="AB35" s="627"/>
      <c r="AC35" s="627"/>
      <c r="AD35" s="627"/>
      <c r="AE35" s="661">
        <f>'データ入力シート－１'!D89</f>
        <v>0</v>
      </c>
      <c r="AF35" s="662"/>
      <c r="AG35" s="662"/>
      <c r="AH35" s="662"/>
      <c r="AI35" s="662"/>
      <c r="AJ35" s="662"/>
      <c r="AK35" s="662"/>
      <c r="AL35" s="158" t="s">
        <v>28</v>
      </c>
    </row>
    <row r="36" spans="1:38" ht="30" customHeight="1">
      <c r="A36" s="650" t="s">
        <v>97</v>
      </c>
      <c r="B36" s="651"/>
      <c r="C36" s="651"/>
      <c r="D36" s="652"/>
      <c r="E36" s="653">
        <f>'データ入力シート－１'!D92</f>
        <v>0</v>
      </c>
      <c r="F36" s="654"/>
      <c r="G36" s="654"/>
      <c r="H36" s="654"/>
      <c r="I36" s="654"/>
      <c r="J36" s="654"/>
      <c r="K36" s="654"/>
      <c r="L36" s="654"/>
      <c r="M36" s="654"/>
      <c r="N36" s="654"/>
      <c r="O36" s="654"/>
      <c r="P36" s="654"/>
      <c r="Q36" s="654"/>
      <c r="R36" s="654"/>
      <c r="S36" s="654"/>
      <c r="T36" s="654"/>
      <c r="U36" s="654"/>
      <c r="V36" s="654"/>
      <c r="W36" s="654"/>
      <c r="X36" s="654"/>
      <c r="Y36" s="655"/>
      <c r="Z36" s="650" t="s">
        <v>113</v>
      </c>
      <c r="AA36" s="651"/>
      <c r="AB36" s="651"/>
      <c r="AC36" s="651"/>
      <c r="AD36" s="652"/>
      <c r="AE36" s="656">
        <f>'データ入力シート－１'!D94</f>
        <v>0</v>
      </c>
      <c r="AF36" s="657"/>
      <c r="AG36" s="657"/>
      <c r="AH36" s="657"/>
      <c r="AI36" s="657"/>
      <c r="AJ36" s="657"/>
      <c r="AK36" s="657"/>
      <c r="AL36" s="658"/>
    </row>
    <row r="37" spans="1:38" ht="30" customHeight="1">
      <c r="A37" s="627" t="s">
        <v>98</v>
      </c>
      <c r="B37" s="627"/>
      <c r="C37" s="627"/>
      <c r="D37" s="627"/>
      <c r="E37" s="653">
        <f>'データ入力シート－１'!D103</f>
        <v>0</v>
      </c>
      <c r="F37" s="654"/>
      <c r="G37" s="654"/>
      <c r="H37" s="654"/>
      <c r="I37" s="654"/>
      <c r="J37" s="654"/>
      <c r="K37" s="654"/>
      <c r="L37" s="654"/>
      <c r="M37" s="654"/>
      <c r="N37" s="654"/>
      <c r="O37" s="654"/>
      <c r="P37" s="654"/>
      <c r="Q37" s="654"/>
      <c r="R37" s="654"/>
      <c r="S37" s="654"/>
      <c r="T37" s="655"/>
      <c r="U37" s="588" t="s">
        <v>0</v>
      </c>
      <c r="V37" s="589"/>
      <c r="W37" s="589"/>
      <c r="X37" s="590"/>
      <c r="Y37" s="653">
        <f>'データ入力シート－１'!D104</f>
        <v>0</v>
      </c>
      <c r="Z37" s="654"/>
      <c r="AA37" s="654"/>
      <c r="AB37" s="654"/>
      <c r="AC37" s="654"/>
      <c r="AD37" s="654"/>
      <c r="AE37" s="654"/>
      <c r="AF37" s="654"/>
      <c r="AG37" s="654"/>
      <c r="AH37" s="654"/>
      <c r="AI37" s="654"/>
      <c r="AJ37" s="654"/>
      <c r="AK37" s="654"/>
      <c r="AL37" s="655"/>
    </row>
    <row r="38" spans="1:38">
      <c r="A38" s="627" t="s">
        <v>44</v>
      </c>
      <c r="B38" s="627"/>
      <c r="C38" s="627"/>
      <c r="D38" s="627"/>
      <c r="E38" s="703" t="str">
        <f>IF('データ入力シート－１'!D105="","",'データ入力シート－１'!D105)</f>
        <v/>
      </c>
      <c r="F38" s="704"/>
      <c r="G38" s="704"/>
      <c r="H38" s="704"/>
      <c r="I38" s="704"/>
      <c r="J38" s="664" t="s">
        <v>38</v>
      </c>
      <c r="K38" s="664"/>
      <c r="L38" s="664"/>
      <c r="M38" s="664"/>
      <c r="N38" s="664" t="s">
        <v>237</v>
      </c>
      <c r="O38" s="664"/>
      <c r="P38" s="664"/>
      <c r="Q38" s="664"/>
      <c r="R38" s="664" t="s">
        <v>238</v>
      </c>
      <c r="S38" s="664"/>
      <c r="T38" s="664"/>
      <c r="U38" s="665"/>
      <c r="V38" s="707" t="s">
        <v>46</v>
      </c>
      <c r="W38" s="664"/>
      <c r="X38" s="664"/>
      <c r="Y38" s="665"/>
      <c r="Z38" s="711" t="str">
        <f>IF('データ入力シート－１'!D109="","",'データ入力シート－１'!D109)</f>
        <v/>
      </c>
      <c r="AA38" s="704"/>
      <c r="AB38" s="704"/>
      <c r="AC38" s="704"/>
      <c r="AD38" s="623" t="s">
        <v>282</v>
      </c>
      <c r="AE38" s="592"/>
      <c r="AF38" s="624"/>
      <c r="AG38" s="623" t="s">
        <v>283</v>
      </c>
      <c r="AH38" s="592"/>
      <c r="AI38" s="592"/>
      <c r="AJ38" s="591" t="s">
        <v>5</v>
      </c>
      <c r="AK38" s="592"/>
      <c r="AL38" s="593"/>
    </row>
    <row r="39" spans="1:38" ht="24.75" customHeight="1">
      <c r="A39" s="627"/>
      <c r="B39" s="627"/>
      <c r="C39" s="627"/>
      <c r="D39" s="627"/>
      <c r="E39" s="705"/>
      <c r="F39" s="706"/>
      <c r="G39" s="706"/>
      <c r="H39" s="706"/>
      <c r="I39" s="706"/>
      <c r="J39" s="626" t="str">
        <f>IF('データ入力シート－１'!D106="","",'データ入力シート－１'!D106)</f>
        <v/>
      </c>
      <c r="K39" s="625"/>
      <c r="L39" s="625"/>
      <c r="M39" s="141" t="s">
        <v>136</v>
      </c>
      <c r="N39" s="626" t="str">
        <f>IF('データ入力シート－１'!D107="","",'データ入力シート－１'!D107)</f>
        <v/>
      </c>
      <c r="O39" s="625"/>
      <c r="P39" s="625"/>
      <c r="Q39" s="141" t="s">
        <v>136</v>
      </c>
      <c r="R39" s="626" t="str">
        <f>IF('データ入力シート－１'!D108="","",'データ入力シート－１'!D108)</f>
        <v/>
      </c>
      <c r="S39" s="625"/>
      <c r="T39" s="625"/>
      <c r="U39" s="149" t="s">
        <v>136</v>
      </c>
      <c r="V39" s="708"/>
      <c r="W39" s="709"/>
      <c r="X39" s="709"/>
      <c r="Y39" s="710"/>
      <c r="Z39" s="712"/>
      <c r="AA39" s="706"/>
      <c r="AB39" s="706"/>
      <c r="AC39" s="706"/>
      <c r="AD39" s="626" t="str">
        <f>IF('データ入力シート－１'!D110="","",'データ入力シート－１'!D110)</f>
        <v/>
      </c>
      <c r="AE39" s="625"/>
      <c r="AF39" s="153" t="s">
        <v>76</v>
      </c>
      <c r="AG39" s="626" t="str">
        <f>IF('データ入力シート－１'!D111="","",'データ入力シート－１'!D111)</f>
        <v/>
      </c>
      <c r="AH39" s="625"/>
      <c r="AI39" s="154" t="s">
        <v>136</v>
      </c>
      <c r="AJ39" s="666" t="str">
        <f>IF('データ入力シート－１'!D112="","",'データ入力シート－１'!D112)</f>
        <v/>
      </c>
      <c r="AK39" s="625"/>
      <c r="AL39" s="159" t="s">
        <v>136</v>
      </c>
    </row>
    <row r="40" spans="1:38" ht="50.25" customHeight="1">
      <c r="A40" s="650" t="s">
        <v>99</v>
      </c>
      <c r="B40" s="589"/>
      <c r="C40" s="589"/>
      <c r="D40" s="590"/>
      <c r="E40" s="667" t="str">
        <f>IF('データ入力シート－１'!C114="","",'データ入力シート－１'!C114)</f>
        <v/>
      </c>
      <c r="F40" s="668"/>
      <c r="G40" s="668"/>
      <c r="H40" s="668"/>
      <c r="I40" s="668"/>
      <c r="J40" s="668"/>
      <c r="K40" s="668"/>
      <c r="L40" s="668"/>
      <c r="M40" s="668"/>
      <c r="N40" s="668"/>
      <c r="O40" s="668"/>
      <c r="P40" s="668"/>
      <c r="Q40" s="668"/>
      <c r="R40" s="668"/>
      <c r="S40" s="668"/>
      <c r="T40" s="668"/>
      <c r="U40" s="668"/>
      <c r="V40" s="668"/>
      <c r="W40" s="668"/>
      <c r="X40" s="668"/>
      <c r="Y40" s="668"/>
      <c r="Z40" s="668"/>
      <c r="AA40" s="668"/>
      <c r="AB40" s="668"/>
      <c r="AC40" s="668"/>
      <c r="AD40" s="668"/>
      <c r="AE40" s="668"/>
      <c r="AF40" s="668"/>
      <c r="AG40" s="668"/>
      <c r="AH40" s="668"/>
      <c r="AI40" s="668"/>
      <c r="AJ40" s="668"/>
      <c r="AK40" s="668"/>
      <c r="AL40" s="669"/>
    </row>
    <row r="41" spans="1:38"/>
    <row r="42" spans="1:38"/>
    <row r="43" spans="1:38"/>
  </sheetData>
  <mergeCells count="124">
    <mergeCell ref="A40:D40"/>
    <mergeCell ref="E40:AL40"/>
    <mergeCell ref="A3:R4"/>
    <mergeCell ref="T3:Z4"/>
    <mergeCell ref="AA3:AA4"/>
    <mergeCell ref="AB3:AF4"/>
    <mergeCell ref="AG3:AG4"/>
    <mergeCell ref="AH3:AL4"/>
    <mergeCell ref="A5:R6"/>
    <mergeCell ref="A11:D13"/>
    <mergeCell ref="T14:W17"/>
    <mergeCell ref="AA14:AL15"/>
    <mergeCell ref="A15:D16"/>
    <mergeCell ref="E15:S16"/>
    <mergeCell ref="AA16:AL17"/>
    <mergeCell ref="A18:D19"/>
    <mergeCell ref="A23:D24"/>
    <mergeCell ref="E23:AL24"/>
    <mergeCell ref="U25:X26"/>
    <mergeCell ref="A38:D39"/>
    <mergeCell ref="E38:I39"/>
    <mergeCell ref="V38:Y39"/>
    <mergeCell ref="Z38:AC39"/>
    <mergeCell ref="J38:M38"/>
    <mergeCell ref="N38:Q38"/>
    <mergeCell ref="R38:U38"/>
    <mergeCell ref="AD38:AF38"/>
    <mergeCell ref="AG38:AI38"/>
    <mergeCell ref="AJ38:AL38"/>
    <mergeCell ref="J39:L39"/>
    <mergeCell ref="N39:P39"/>
    <mergeCell ref="R39:T39"/>
    <mergeCell ref="AD39:AE39"/>
    <mergeCell ref="AG39:AH39"/>
    <mergeCell ref="AJ39:AK39"/>
    <mergeCell ref="A36:D36"/>
    <mergeCell ref="E36:Y36"/>
    <mergeCell ref="Z36:AD36"/>
    <mergeCell ref="AE36:AL36"/>
    <mergeCell ref="A37:D37"/>
    <mergeCell ref="E37:T37"/>
    <mergeCell ref="U37:X37"/>
    <mergeCell ref="Y37:AL37"/>
    <mergeCell ref="B33:M33"/>
    <mergeCell ref="O33:Y33"/>
    <mergeCell ref="AA33:AL33"/>
    <mergeCell ref="B34:M34"/>
    <mergeCell ref="O34:Y34"/>
    <mergeCell ref="Z34:AD34"/>
    <mergeCell ref="AE34:AK34"/>
    <mergeCell ref="B35:M35"/>
    <mergeCell ref="O35:Y35"/>
    <mergeCell ref="Z35:AD35"/>
    <mergeCell ref="AE35:AK35"/>
    <mergeCell ref="B30:M30"/>
    <mergeCell ref="O30:Y30"/>
    <mergeCell ref="AA30:AL30"/>
    <mergeCell ref="B31:M31"/>
    <mergeCell ref="O31:Y31"/>
    <mergeCell ref="AA31:AL31"/>
    <mergeCell ref="B32:M32"/>
    <mergeCell ref="O32:Y32"/>
    <mergeCell ref="AA32:AL32"/>
    <mergeCell ref="A27:M27"/>
    <mergeCell ref="O27:Y27"/>
    <mergeCell ref="AA27:AL27"/>
    <mergeCell ref="B28:M28"/>
    <mergeCell ref="O28:Y28"/>
    <mergeCell ref="AA28:AL28"/>
    <mergeCell ref="B29:M29"/>
    <mergeCell ref="O29:Y29"/>
    <mergeCell ref="AA29:AL29"/>
    <mergeCell ref="A20:D20"/>
    <mergeCell ref="E20:S20"/>
    <mergeCell ref="T20:W20"/>
    <mergeCell ref="X20:AL20"/>
    <mergeCell ref="A25:D25"/>
    <mergeCell ref="E25:T25"/>
    <mergeCell ref="Y25:AB25"/>
    <mergeCell ref="AC25:AL25"/>
    <mergeCell ref="A26:D26"/>
    <mergeCell ref="F26:S26"/>
    <mergeCell ref="Y26:AB26"/>
    <mergeCell ref="AC26:AL26"/>
    <mergeCell ref="AA18:AF18"/>
    <mergeCell ref="AG18:AL18"/>
    <mergeCell ref="F19:G19"/>
    <mergeCell ref="J19:K19"/>
    <mergeCell ref="N19:O19"/>
    <mergeCell ref="R19:S19"/>
    <mergeCell ref="U19:Y19"/>
    <mergeCell ref="AA19:AE19"/>
    <mergeCell ref="AG19:AK19"/>
    <mergeCell ref="A14:D14"/>
    <mergeCell ref="E14:S14"/>
    <mergeCell ref="X14:Z14"/>
    <mergeCell ref="X16:Z16"/>
    <mergeCell ref="A17:D17"/>
    <mergeCell ref="F17:H17"/>
    <mergeCell ref="X17:Z17"/>
    <mergeCell ref="E18:L18"/>
    <mergeCell ref="M18:T18"/>
    <mergeCell ref="U18:Z18"/>
    <mergeCell ref="A9:D9"/>
    <mergeCell ref="E9:V9"/>
    <mergeCell ref="W9:Z9"/>
    <mergeCell ref="AA9:AL9"/>
    <mergeCell ref="A10:D10"/>
    <mergeCell ref="F11:K11"/>
    <mergeCell ref="E13:F13"/>
    <mergeCell ref="G13:U13"/>
    <mergeCell ref="V13:W13"/>
    <mergeCell ref="X13:AL13"/>
    <mergeCell ref="E12:AL12"/>
    <mergeCell ref="E10:AL10"/>
    <mergeCell ref="A1:AL1"/>
    <mergeCell ref="A2:R2"/>
    <mergeCell ref="T2:Z2"/>
    <mergeCell ref="AA2:AF2"/>
    <mergeCell ref="AG2:AL2"/>
    <mergeCell ref="A8:D8"/>
    <mergeCell ref="E8:V8"/>
    <mergeCell ref="W8:Z8"/>
    <mergeCell ref="AA8:AL8"/>
  </mergeCells>
  <phoneticPr fontId="2"/>
  <conditionalFormatting sqref="A3:AL4 A5:Z5 AB5:AL5 A6:AL7 A8:S9 W8:W9 AA8:AA9 A10:E10 A11:AL11 A12:E12 A13:AL13 A14:X14 AA14 A15:Z15 AA16 A16:X17 E20 X20 E21:K22 A23 E23 A25 E25 U25 Y25:AC25 E26:T26 Y26 AC26 A27 Z27:AG30 N27:U34 A28:H35 Z31:AA33 Z34:AE35 AL34:AL35 N35:O35 A36 Z36 AE36 Y37">
    <cfRule type="cellIs" dxfId="3" priority="5" stopIfTrue="1" operator="equal">
      <formula>0</formula>
    </cfRule>
  </conditionalFormatting>
  <conditionalFormatting sqref="E36:E37">
    <cfRule type="cellIs" dxfId="2" priority="4" stopIfTrue="1" operator="equal">
      <formula>0</formula>
    </cfRule>
  </conditionalFormatting>
  <conditionalFormatting sqref="U19:Y19">
    <cfRule type="cellIs" dxfId="1" priority="2" operator="equal">
      <formula>0</formula>
    </cfRule>
  </conditionalFormatting>
  <conditionalFormatting sqref="AG19:AK19">
    <cfRule type="cellIs" dxfId="0" priority="1" operator="equal">
      <formula>0</formula>
    </cfRule>
  </conditionalFormatting>
  <pageMargins left="0.83" right="0.56000000000000005" top="0.54" bottom="0.37" header="0.51181102362204722" footer="0.26"/>
  <pageSetup paperSize="9" orientation="portrait"/>
  <headerFooter alignWithMargins="0"/>
  <rowBreaks count="1" manualBreakCount="1">
    <brk id="42" max="37" man="1"/>
  </row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L60"/>
  <sheetViews>
    <sheetView showGridLines="0" view="pageBreakPreview" topLeftCell="A22" zoomScaleNormal="100" zoomScaleSheetLayoutView="100" workbookViewId="0">
      <selection activeCell="A2" sqref="A2:F2"/>
    </sheetView>
  </sheetViews>
  <sheetFormatPr defaultColWidth="0" defaultRowHeight="11.25" zeroHeight="1"/>
  <cols>
    <col min="1" max="1" width="6.125" style="87" customWidth="1"/>
    <col min="2" max="2" width="15.5" style="87" bestFit="1" customWidth="1"/>
    <col min="3" max="4" width="4.5" style="87" bestFit="1" customWidth="1"/>
    <col min="5" max="5" width="6.125" style="87" customWidth="1"/>
    <col min="6" max="6" width="15.5" style="87" customWidth="1"/>
    <col min="7" max="8" width="4.5" style="87" bestFit="1" customWidth="1"/>
    <col min="9" max="9" width="6.125" style="87" customWidth="1"/>
    <col min="10" max="10" width="15.5" style="87" customWidth="1"/>
    <col min="11" max="12" width="4.5" style="87" bestFit="1" customWidth="1"/>
    <col min="13" max="37" width="0" style="107" hidden="1" customWidth="1"/>
    <col min="38" max="38" width="4.5" style="107" customWidth="1"/>
    <col min="39" max="39" width="0" style="107" hidden="1" customWidth="1"/>
    <col min="40" max="16384" width="0" style="107" hidden="1"/>
  </cols>
  <sheetData>
    <row r="1" spans="1:12" ht="13.5" customHeight="1">
      <c r="A1" s="586" t="s">
        <v>302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</row>
    <row r="2" spans="1:12" ht="15.75" customHeight="1">
      <c r="A2" s="713" t="s">
        <v>337</v>
      </c>
      <c r="B2" s="713"/>
      <c r="C2" s="713"/>
      <c r="D2" s="713"/>
      <c r="E2" s="713"/>
      <c r="F2" s="714"/>
      <c r="G2" s="492" t="s">
        <v>39</v>
      </c>
      <c r="H2" s="492"/>
      <c r="I2" s="492"/>
      <c r="J2" s="89" t="s">
        <v>40</v>
      </c>
      <c r="K2" s="492" t="s">
        <v>41</v>
      </c>
      <c r="L2" s="492"/>
    </row>
    <row r="3" spans="1:12" ht="33.75" customHeight="1">
      <c r="A3" s="715" t="s">
        <v>69</v>
      </c>
      <c r="B3" s="715"/>
      <c r="C3" s="715"/>
      <c r="D3" s="715"/>
      <c r="E3" s="715"/>
      <c r="F3" s="716"/>
      <c r="G3" s="492" t="str">
        <f>IF('データ入力シート－１'!D21="","",'データ入力シート－１'!D21)</f>
        <v/>
      </c>
      <c r="H3" s="492"/>
      <c r="I3" s="492"/>
      <c r="J3" s="172" t="s">
        <v>3</v>
      </c>
      <c r="K3" s="717" t="s">
        <v>3</v>
      </c>
      <c r="L3" s="718"/>
    </row>
    <row r="4" spans="1:12" ht="27.75" customHeight="1">
      <c r="A4" s="406" t="s">
        <v>150</v>
      </c>
      <c r="B4" s="406"/>
      <c r="C4" s="406"/>
      <c r="D4" s="406"/>
      <c r="E4" s="406"/>
      <c r="F4" s="406"/>
      <c r="G4" s="88"/>
      <c r="L4" s="173" t="s">
        <v>22</v>
      </c>
    </row>
    <row r="5" spans="1:12" ht="33.75" customHeight="1">
      <c r="A5" s="89" t="s">
        <v>57</v>
      </c>
      <c r="B5" s="719" t="str">
        <f>IF('データ入力シート－１'!D16="","",'データ入力シート－１'!D16)</f>
        <v/>
      </c>
      <c r="C5" s="720"/>
      <c r="D5" s="721"/>
      <c r="E5" s="89" t="s">
        <v>32</v>
      </c>
      <c r="F5" s="722" t="str">
        <f>IF('データ入力シート－１'!D18="","",'データ入力シート－１'!D18)</f>
        <v/>
      </c>
      <c r="G5" s="722"/>
      <c r="H5" s="722"/>
      <c r="I5" s="161" t="s">
        <v>71</v>
      </c>
      <c r="J5" s="722" t="str">
        <f>IF('データ入力シート－１'!D11="","",'データ入力シート－１'!D11)</f>
        <v/>
      </c>
      <c r="K5" s="722"/>
      <c r="L5" s="722"/>
    </row>
    <row r="6" spans="1:12" ht="33.75" customHeight="1">
      <c r="A6" s="161" t="s">
        <v>15</v>
      </c>
      <c r="B6" s="722" t="str">
        <f>IF('データ入力シート－１'!D46="","",'データ入力シート－１'!D46)</f>
        <v/>
      </c>
      <c r="C6" s="722"/>
      <c r="D6" s="722"/>
      <c r="E6" s="161" t="s">
        <v>56</v>
      </c>
      <c r="F6" s="719" t="str">
        <f>IF('データ入力シート－１'!D47="","",'データ入力シート－１'!D47)</f>
        <v/>
      </c>
      <c r="G6" s="720"/>
      <c r="H6" s="721"/>
      <c r="I6" s="723"/>
      <c r="J6" s="724"/>
      <c r="K6" s="724"/>
      <c r="L6" s="725"/>
    </row>
    <row r="7" spans="1:12" ht="33.75" customHeight="1">
      <c r="A7" s="726" t="s">
        <v>160</v>
      </c>
      <c r="B7" s="727"/>
      <c r="C7" s="728" t="str">
        <f>IF('データ入力シート－１'!D48="","",'データ入力シート－１'!D48)</f>
        <v/>
      </c>
      <c r="D7" s="729"/>
      <c r="E7" s="729"/>
      <c r="F7" s="729"/>
      <c r="G7" s="729"/>
      <c r="H7" s="729"/>
      <c r="I7" s="729"/>
      <c r="J7" s="729"/>
      <c r="K7" s="729"/>
      <c r="L7" s="730"/>
    </row>
    <row r="8" spans="1:12" ht="21" customHeight="1">
      <c r="A8" s="162" t="s">
        <v>14</v>
      </c>
      <c r="B8" s="167" t="s">
        <v>234</v>
      </c>
      <c r="C8" s="167" t="s">
        <v>55</v>
      </c>
      <c r="D8" s="166" t="s">
        <v>37</v>
      </c>
      <c r="E8" s="162" t="s">
        <v>14</v>
      </c>
      <c r="F8" s="167" t="s">
        <v>234</v>
      </c>
      <c r="G8" s="167" t="s">
        <v>55</v>
      </c>
      <c r="H8" s="166" t="s">
        <v>37</v>
      </c>
      <c r="I8" s="162" t="s">
        <v>14</v>
      </c>
      <c r="J8" s="167" t="s">
        <v>234</v>
      </c>
      <c r="K8" s="167" t="s">
        <v>55</v>
      </c>
      <c r="L8" s="166" t="s">
        <v>37</v>
      </c>
    </row>
    <row r="9" spans="1:12" ht="21" customHeight="1">
      <c r="A9" s="163">
        <v>1</v>
      </c>
      <c r="B9" s="168" t="str">
        <f>IF('データ入力シート－２'!B6="","",VLOOKUP($A9,'データ入力シート－２'!$A$6:$D$205,2,0))</f>
        <v/>
      </c>
      <c r="C9" s="260" t="str">
        <f>IF('データ入力シート－２'!C6="","",VLOOKUP($A9,'データ入力シート－２'!$A$6:$D$205,3,0))</f>
        <v/>
      </c>
      <c r="D9" s="261" t="str">
        <f>IF('データ入力シート－２'!D6="","",VLOOKUP($A9,'データ入力シート－２'!$A$6:$D$205,4,0))</f>
        <v/>
      </c>
      <c r="E9" s="262">
        <v>26</v>
      </c>
      <c r="F9" s="168" t="str">
        <f>IF('データ入力シート－２'!B31="","",VLOOKUP($E9,'データ入力シート－２'!$A$6:$D$205,2,0))</f>
        <v/>
      </c>
      <c r="G9" s="260" t="str">
        <f>IF('データ入力シート－２'!C31="","",VLOOKUP($E9,'データ入力シート－２'!$A$6:$D$205,3,0))</f>
        <v/>
      </c>
      <c r="H9" s="261" t="str">
        <f>IF('データ入力シート－２'!D31="","",VLOOKUP($E9,'データ入力シート－２'!$A$6:$D$205,4,0))</f>
        <v/>
      </c>
      <c r="I9" s="262">
        <v>51</v>
      </c>
      <c r="J9" s="168" t="str">
        <f>IF('データ入力シート－２'!B56="","",VLOOKUP($I9,'データ入力シート－２'!$A$6:$D$205,2,0))</f>
        <v/>
      </c>
      <c r="K9" s="260" t="str">
        <f>IF('データ入力シート－２'!C56="","",VLOOKUP($I9,'データ入力シート－２'!$A$6:$D$205,3,0))</f>
        <v/>
      </c>
      <c r="L9" s="261" t="str">
        <f>IF('データ入力シート－２'!D56="","",VLOOKUP($I9,'データ入力シート－２'!$A$6:$D$205,4,0))</f>
        <v/>
      </c>
    </row>
    <row r="10" spans="1:12" ht="21" customHeight="1">
      <c r="A10" s="164">
        <v>2</v>
      </c>
      <c r="B10" s="169" t="str">
        <f>IF('データ入力シート－２'!B7="","",VLOOKUP($A10,'データ入力シート－２'!$A$6:$D$205,2,0))</f>
        <v/>
      </c>
      <c r="C10" s="263" t="str">
        <f>IF('データ入力シート－２'!C7="","",VLOOKUP($A10,'データ入力シート－２'!$A$6:$D$205,3,0))</f>
        <v/>
      </c>
      <c r="D10" s="264" t="str">
        <f>IF('データ入力シート－２'!D7="","",VLOOKUP($A10,'データ入力シート－２'!$A$6:$D$205,4,0))</f>
        <v/>
      </c>
      <c r="E10" s="265">
        <v>27</v>
      </c>
      <c r="F10" s="169" t="str">
        <f>IF('データ入力シート－２'!B32="","",VLOOKUP($E10,'データ入力シート－２'!$A$6:$D$205,2,0))</f>
        <v/>
      </c>
      <c r="G10" s="263" t="str">
        <f>IF('データ入力シート－２'!C32="","",VLOOKUP($E10,'データ入力シート－２'!$A$6:$D$205,3,0))</f>
        <v/>
      </c>
      <c r="H10" s="264" t="str">
        <f>IF('データ入力シート－２'!D32="","",VLOOKUP($E10,'データ入力シート－２'!$A$6:$D$205,4,0))</f>
        <v/>
      </c>
      <c r="I10" s="265">
        <v>52</v>
      </c>
      <c r="J10" s="169" t="str">
        <f>IF('データ入力シート－２'!B57="","",VLOOKUP($I10,'データ入力シート－２'!$A$6:$D$205,2,0))</f>
        <v/>
      </c>
      <c r="K10" s="263" t="str">
        <f>IF('データ入力シート－２'!C57="","",VLOOKUP($I10,'データ入力シート－２'!$A$6:$D$205,3,0))</f>
        <v/>
      </c>
      <c r="L10" s="264" t="str">
        <f>IF('データ入力シート－２'!D57="","",VLOOKUP($I10,'データ入力シート－２'!$A$6:$D$205,4,0))</f>
        <v/>
      </c>
    </row>
    <row r="11" spans="1:12" ht="21" customHeight="1">
      <c r="A11" s="164">
        <v>3</v>
      </c>
      <c r="B11" s="169" t="str">
        <f>IF('データ入力シート－２'!B8="","",VLOOKUP($A11,'データ入力シート－２'!$A$6:$D$205,2,0))</f>
        <v/>
      </c>
      <c r="C11" s="263" t="str">
        <f>IF('データ入力シート－２'!C8="","",VLOOKUP($A11,'データ入力シート－２'!$A$6:$D$205,3,0))</f>
        <v/>
      </c>
      <c r="D11" s="264" t="str">
        <f>IF('データ入力シート－２'!D8="","",VLOOKUP($A11,'データ入力シート－２'!$A$6:$D$205,4,0))</f>
        <v/>
      </c>
      <c r="E11" s="265">
        <v>28</v>
      </c>
      <c r="F11" s="169" t="str">
        <f>IF('データ入力シート－２'!B33="","",VLOOKUP($E11,'データ入力シート－２'!$A$6:$D$205,2,0))</f>
        <v/>
      </c>
      <c r="G11" s="263" t="str">
        <f>IF('データ入力シート－２'!C33="","",VLOOKUP($E11,'データ入力シート－２'!$A$6:$D$205,3,0))</f>
        <v/>
      </c>
      <c r="H11" s="264" t="str">
        <f>IF('データ入力シート－２'!D33="","",VLOOKUP($E11,'データ入力シート－２'!$A$6:$D$205,4,0))</f>
        <v/>
      </c>
      <c r="I11" s="265">
        <v>53</v>
      </c>
      <c r="J11" s="169" t="str">
        <f>IF('データ入力シート－２'!B58="","",VLOOKUP($I11,'データ入力シート－２'!$A$6:$D$205,2,0))</f>
        <v/>
      </c>
      <c r="K11" s="263" t="str">
        <f>IF('データ入力シート－２'!C58="","",VLOOKUP($I11,'データ入力シート－２'!$A$6:$D$205,3,0))</f>
        <v/>
      </c>
      <c r="L11" s="264" t="str">
        <f>IF('データ入力シート－２'!D58="","",VLOOKUP($I11,'データ入力シート－２'!$A$6:$D$205,4,0))</f>
        <v/>
      </c>
    </row>
    <row r="12" spans="1:12" ht="21" customHeight="1">
      <c r="A12" s="164">
        <v>4</v>
      </c>
      <c r="B12" s="169" t="str">
        <f>IF('データ入力シート－２'!B9="","",VLOOKUP($A12,'データ入力シート－２'!$A$6:$D$205,2,0))</f>
        <v/>
      </c>
      <c r="C12" s="263" t="str">
        <f>IF('データ入力シート－２'!C9="","",VLOOKUP($A12,'データ入力シート－２'!$A$6:$D$205,3,0))</f>
        <v/>
      </c>
      <c r="D12" s="264" t="str">
        <f>IF('データ入力シート－２'!D9="","",VLOOKUP($A12,'データ入力シート－２'!$A$6:$D$205,4,0))</f>
        <v/>
      </c>
      <c r="E12" s="265">
        <v>29</v>
      </c>
      <c r="F12" s="169" t="str">
        <f>IF('データ入力シート－２'!B34="","",VLOOKUP($E12,'データ入力シート－２'!$A$6:$D$205,2,0))</f>
        <v/>
      </c>
      <c r="G12" s="263" t="str">
        <f>IF('データ入力シート－２'!C34="","",VLOOKUP($E12,'データ入力シート－２'!$A$6:$D$205,3,0))</f>
        <v/>
      </c>
      <c r="H12" s="264" t="str">
        <f>IF('データ入力シート－２'!D34="","",VLOOKUP($E12,'データ入力シート－２'!$A$6:$D$205,4,0))</f>
        <v/>
      </c>
      <c r="I12" s="265">
        <v>54</v>
      </c>
      <c r="J12" s="169" t="str">
        <f>IF('データ入力シート－２'!B59="","",VLOOKUP($I12,'データ入力シート－２'!$A$6:$D$205,2,0))</f>
        <v/>
      </c>
      <c r="K12" s="263" t="str">
        <f>IF('データ入力シート－２'!C59="","",VLOOKUP($I12,'データ入力シート－２'!$A$6:$D$205,3,0))</f>
        <v/>
      </c>
      <c r="L12" s="264" t="str">
        <f>IF('データ入力シート－２'!D59="","",VLOOKUP($I12,'データ入力シート－２'!$A$6:$D$205,4,0))</f>
        <v/>
      </c>
    </row>
    <row r="13" spans="1:12" ht="21" customHeight="1">
      <c r="A13" s="164">
        <v>5</v>
      </c>
      <c r="B13" s="169" t="str">
        <f>IF('データ入力シート－２'!B10="","",VLOOKUP($A13,'データ入力シート－２'!$A$6:$D$205,2,0))</f>
        <v/>
      </c>
      <c r="C13" s="263" t="str">
        <f>IF('データ入力シート－２'!C10="","",VLOOKUP($A13,'データ入力シート－２'!$A$6:$D$205,3,0))</f>
        <v/>
      </c>
      <c r="D13" s="264" t="str">
        <f>IF('データ入力シート－２'!D10="","",VLOOKUP($A13,'データ入力シート－２'!$A$6:$D$205,4,0))</f>
        <v/>
      </c>
      <c r="E13" s="265">
        <v>30</v>
      </c>
      <c r="F13" s="169" t="str">
        <f>IF('データ入力シート－２'!B35="","",VLOOKUP($E13,'データ入力シート－２'!$A$6:$D$205,2,0))</f>
        <v/>
      </c>
      <c r="G13" s="263" t="str">
        <f>IF('データ入力シート－２'!C35="","",VLOOKUP($E13,'データ入力シート－２'!$A$6:$D$205,3,0))</f>
        <v/>
      </c>
      <c r="H13" s="264" t="str">
        <f>IF('データ入力シート－２'!D35="","",VLOOKUP($E13,'データ入力シート－２'!$A$6:$D$205,4,0))</f>
        <v/>
      </c>
      <c r="I13" s="265">
        <v>55</v>
      </c>
      <c r="J13" s="169" t="str">
        <f>IF('データ入力シート－２'!B60="","",VLOOKUP($I13,'データ入力シート－２'!$A$6:$D$205,2,0))</f>
        <v/>
      </c>
      <c r="K13" s="263" t="str">
        <f>IF('データ入力シート－２'!C60="","",VLOOKUP($I13,'データ入力シート－２'!$A$6:$D$205,3,0))</f>
        <v/>
      </c>
      <c r="L13" s="264" t="str">
        <f>IF('データ入力シート－２'!D60="","",VLOOKUP($I13,'データ入力シート－２'!$A$6:$D$205,4,0))</f>
        <v/>
      </c>
    </row>
    <row r="14" spans="1:12" ht="21" customHeight="1">
      <c r="A14" s="164">
        <v>6</v>
      </c>
      <c r="B14" s="169" t="str">
        <f>IF('データ入力シート－２'!B11="","",VLOOKUP($A14,'データ入力シート－２'!$A$6:$D$205,2,0))</f>
        <v/>
      </c>
      <c r="C14" s="263" t="str">
        <f>IF('データ入力シート－２'!C11="","",VLOOKUP($A14,'データ入力シート－２'!$A$6:$D$205,3,0))</f>
        <v/>
      </c>
      <c r="D14" s="264" t="str">
        <f>IF('データ入力シート－２'!D11="","",VLOOKUP($A14,'データ入力シート－２'!$A$6:$D$205,4,0))</f>
        <v/>
      </c>
      <c r="E14" s="265">
        <v>31</v>
      </c>
      <c r="F14" s="169" t="str">
        <f>IF('データ入力シート－２'!B36="","",VLOOKUP($E14,'データ入力シート－２'!$A$6:$D$205,2,0))</f>
        <v/>
      </c>
      <c r="G14" s="263" t="str">
        <f>IF('データ入力シート－２'!C36="","",VLOOKUP($E14,'データ入力シート－２'!$A$6:$D$205,3,0))</f>
        <v/>
      </c>
      <c r="H14" s="264" t="str">
        <f>IF('データ入力シート－２'!D36="","",VLOOKUP($E14,'データ入力シート－２'!$A$6:$D$205,4,0))</f>
        <v/>
      </c>
      <c r="I14" s="265">
        <v>56</v>
      </c>
      <c r="J14" s="169" t="str">
        <f>IF('データ入力シート－２'!B61="","",VLOOKUP($I14,'データ入力シート－２'!$A$6:$D$205,2,0))</f>
        <v/>
      </c>
      <c r="K14" s="263" t="str">
        <f>IF('データ入力シート－２'!C61="","",VLOOKUP($I14,'データ入力シート－２'!$A$6:$D$205,3,0))</f>
        <v/>
      </c>
      <c r="L14" s="264" t="str">
        <f>IF('データ入力シート－２'!D61="","",VLOOKUP($I14,'データ入力シート－２'!$A$6:$D$205,4,0))</f>
        <v/>
      </c>
    </row>
    <row r="15" spans="1:12" ht="21" customHeight="1">
      <c r="A15" s="164">
        <v>7</v>
      </c>
      <c r="B15" s="169" t="str">
        <f>IF('データ入力シート－２'!B12="","",VLOOKUP($A15,'データ入力シート－２'!$A$6:$D$205,2,0))</f>
        <v/>
      </c>
      <c r="C15" s="263" t="str">
        <f>IF('データ入力シート－２'!C12="","",VLOOKUP($A15,'データ入力シート－２'!$A$6:$D$205,3,0))</f>
        <v/>
      </c>
      <c r="D15" s="264" t="str">
        <f>IF('データ入力シート－２'!D12="","",VLOOKUP($A15,'データ入力シート－２'!$A$6:$D$205,4,0))</f>
        <v/>
      </c>
      <c r="E15" s="265">
        <v>32</v>
      </c>
      <c r="F15" s="169" t="str">
        <f>IF('データ入力シート－２'!B37="","",VLOOKUP($E15,'データ入力シート－２'!$A$6:$D$205,2,0))</f>
        <v/>
      </c>
      <c r="G15" s="263" t="str">
        <f>IF('データ入力シート－２'!C37="","",VLOOKUP($E15,'データ入力シート－２'!$A$6:$D$205,3,0))</f>
        <v/>
      </c>
      <c r="H15" s="264" t="str">
        <f>IF('データ入力シート－２'!D37="","",VLOOKUP($E15,'データ入力シート－２'!$A$6:$D$205,4,0))</f>
        <v/>
      </c>
      <c r="I15" s="265">
        <v>57</v>
      </c>
      <c r="J15" s="169" t="str">
        <f>IF('データ入力シート－２'!B62="","",VLOOKUP($I15,'データ入力シート－２'!$A$6:$D$205,2,0))</f>
        <v/>
      </c>
      <c r="K15" s="263" t="str">
        <f>IF('データ入力シート－２'!C62="","",VLOOKUP($I15,'データ入力シート－２'!$A$6:$D$205,3,0))</f>
        <v/>
      </c>
      <c r="L15" s="264" t="str">
        <f>IF('データ入力シート－２'!D62="","",VLOOKUP($I15,'データ入力シート－２'!$A$6:$D$205,4,0))</f>
        <v/>
      </c>
    </row>
    <row r="16" spans="1:12" ht="21" customHeight="1">
      <c r="A16" s="164">
        <v>8</v>
      </c>
      <c r="B16" s="169" t="str">
        <f>IF('データ入力シート－２'!B13="","",VLOOKUP($A16,'データ入力シート－２'!$A$6:$D$205,2,0))</f>
        <v/>
      </c>
      <c r="C16" s="263" t="str">
        <f>IF('データ入力シート－２'!C13="","",VLOOKUP($A16,'データ入力シート－２'!$A$6:$D$205,3,0))</f>
        <v/>
      </c>
      <c r="D16" s="264" t="str">
        <f>IF('データ入力シート－２'!D13="","",VLOOKUP($A16,'データ入力シート－２'!$A$6:$D$205,4,0))</f>
        <v/>
      </c>
      <c r="E16" s="265">
        <v>33</v>
      </c>
      <c r="F16" s="169" t="str">
        <f>IF('データ入力シート－２'!B38="","",VLOOKUP($E16,'データ入力シート－２'!$A$6:$D$205,2,0))</f>
        <v/>
      </c>
      <c r="G16" s="263" t="str">
        <f>IF('データ入力シート－２'!C38="","",VLOOKUP($E16,'データ入力シート－２'!$A$6:$D$205,3,0))</f>
        <v/>
      </c>
      <c r="H16" s="264" t="str">
        <f>IF('データ入力シート－２'!D38="","",VLOOKUP($E16,'データ入力シート－２'!$A$6:$D$205,4,0))</f>
        <v/>
      </c>
      <c r="I16" s="265">
        <v>58</v>
      </c>
      <c r="J16" s="169" t="str">
        <f>IF('データ入力シート－２'!B63="","",VLOOKUP($I16,'データ入力シート－２'!$A$6:$D$205,2,0))</f>
        <v/>
      </c>
      <c r="K16" s="263" t="str">
        <f>IF('データ入力シート－２'!C63="","",VLOOKUP($I16,'データ入力シート－２'!$A$6:$D$205,3,0))</f>
        <v/>
      </c>
      <c r="L16" s="264" t="str">
        <f>IF('データ入力シート－２'!D63="","",VLOOKUP($I16,'データ入力シート－２'!$A$6:$D$205,4,0))</f>
        <v/>
      </c>
    </row>
    <row r="17" spans="1:12" ht="21" customHeight="1">
      <c r="A17" s="164">
        <v>9</v>
      </c>
      <c r="B17" s="169" t="str">
        <f>IF('データ入力シート－２'!B14="","",VLOOKUP($A17,'データ入力シート－２'!$A$6:$D$205,2,0))</f>
        <v/>
      </c>
      <c r="C17" s="263" t="str">
        <f>IF('データ入力シート－２'!C14="","",VLOOKUP($A17,'データ入力シート－２'!$A$6:$D$205,3,0))</f>
        <v/>
      </c>
      <c r="D17" s="264" t="str">
        <f>IF('データ入力シート－２'!D14="","",VLOOKUP($A17,'データ入力シート－２'!$A$6:$D$205,4,0))</f>
        <v/>
      </c>
      <c r="E17" s="265">
        <v>34</v>
      </c>
      <c r="F17" s="169" t="str">
        <f>IF('データ入力シート－２'!B39="","",VLOOKUP($E17,'データ入力シート－２'!$A$6:$D$205,2,0))</f>
        <v/>
      </c>
      <c r="G17" s="263" t="str">
        <f>IF('データ入力シート－２'!C39="","",VLOOKUP($E17,'データ入力シート－２'!$A$6:$D$205,3,0))</f>
        <v/>
      </c>
      <c r="H17" s="264" t="str">
        <f>IF('データ入力シート－２'!D39="","",VLOOKUP($E17,'データ入力シート－２'!$A$6:$D$205,4,0))</f>
        <v/>
      </c>
      <c r="I17" s="265">
        <v>59</v>
      </c>
      <c r="J17" s="169" t="str">
        <f>IF('データ入力シート－２'!B64="","",VLOOKUP($I17,'データ入力シート－２'!$A$6:$D$205,2,0))</f>
        <v/>
      </c>
      <c r="K17" s="263" t="str">
        <f>IF('データ入力シート－２'!C64="","",VLOOKUP($I17,'データ入力シート－２'!$A$6:$D$205,3,0))</f>
        <v/>
      </c>
      <c r="L17" s="264" t="str">
        <f>IF('データ入力シート－２'!D64="","",VLOOKUP($I17,'データ入力シート－２'!$A$6:$D$205,4,0))</f>
        <v/>
      </c>
    </row>
    <row r="18" spans="1:12" ht="21" customHeight="1">
      <c r="A18" s="164">
        <v>10</v>
      </c>
      <c r="B18" s="169" t="str">
        <f>IF('データ入力シート－２'!B15="","",VLOOKUP($A18,'データ入力シート－２'!$A$6:$D$205,2,0))</f>
        <v/>
      </c>
      <c r="C18" s="263" t="str">
        <f>IF('データ入力シート－２'!C15="","",VLOOKUP($A18,'データ入力シート－２'!$A$6:$D$205,3,0))</f>
        <v/>
      </c>
      <c r="D18" s="264" t="str">
        <f>IF('データ入力シート－２'!D15="","",VLOOKUP($A18,'データ入力シート－２'!$A$6:$D$205,4,0))</f>
        <v/>
      </c>
      <c r="E18" s="265">
        <v>35</v>
      </c>
      <c r="F18" s="169" t="str">
        <f>IF('データ入力シート－２'!B40="","",VLOOKUP($E18,'データ入力シート－２'!$A$6:$D$205,2,0))</f>
        <v/>
      </c>
      <c r="G18" s="263" t="str">
        <f>IF('データ入力シート－２'!C40="","",VLOOKUP($E18,'データ入力シート－２'!$A$6:$D$205,3,0))</f>
        <v/>
      </c>
      <c r="H18" s="264" t="str">
        <f>IF('データ入力シート－２'!D40="","",VLOOKUP($E18,'データ入力シート－２'!$A$6:$D$205,4,0))</f>
        <v/>
      </c>
      <c r="I18" s="265">
        <v>60</v>
      </c>
      <c r="J18" s="169" t="str">
        <f>IF('データ入力シート－２'!B65="","",VLOOKUP($I18,'データ入力シート－２'!$A$6:$D$205,2,0))</f>
        <v/>
      </c>
      <c r="K18" s="263" t="str">
        <f>IF('データ入力シート－２'!C65="","",VLOOKUP($I18,'データ入力シート－２'!$A$6:$D$205,3,0))</f>
        <v/>
      </c>
      <c r="L18" s="264" t="str">
        <f>IF('データ入力シート－２'!D65="","",VLOOKUP($I18,'データ入力シート－２'!$A$6:$D$205,4,0))</f>
        <v/>
      </c>
    </row>
    <row r="19" spans="1:12" ht="21" customHeight="1">
      <c r="A19" s="164">
        <v>11</v>
      </c>
      <c r="B19" s="169" t="str">
        <f>IF('データ入力シート－２'!B16="","",VLOOKUP($A19,'データ入力シート－２'!$A$6:$D$205,2,0))</f>
        <v/>
      </c>
      <c r="C19" s="263" t="str">
        <f>IF('データ入力シート－２'!C16="","",VLOOKUP($A19,'データ入力シート－２'!$A$6:$D$205,3,0))</f>
        <v/>
      </c>
      <c r="D19" s="264" t="str">
        <f>IF('データ入力シート－２'!D16="","",VLOOKUP($A19,'データ入力シート－２'!$A$6:$D$205,4,0))</f>
        <v/>
      </c>
      <c r="E19" s="265">
        <v>36</v>
      </c>
      <c r="F19" s="169" t="str">
        <f>IF('データ入力シート－２'!B41="","",VLOOKUP($E19,'データ入力シート－２'!$A$6:$D$205,2,0))</f>
        <v/>
      </c>
      <c r="G19" s="263" t="str">
        <f>IF('データ入力シート－２'!C41="","",VLOOKUP($E19,'データ入力シート－２'!$A$6:$D$205,3,0))</f>
        <v/>
      </c>
      <c r="H19" s="264" t="str">
        <f>IF('データ入力シート－２'!D41="","",VLOOKUP($E19,'データ入力シート－２'!$A$6:$D$205,4,0))</f>
        <v/>
      </c>
      <c r="I19" s="265">
        <v>61</v>
      </c>
      <c r="J19" s="169" t="str">
        <f>IF('データ入力シート－２'!B66="","",VLOOKUP($I19,'データ入力シート－２'!$A$6:$D$205,2,0))</f>
        <v/>
      </c>
      <c r="K19" s="263" t="str">
        <f>IF('データ入力シート－２'!C66="","",VLOOKUP($I19,'データ入力シート－２'!$A$6:$D$205,3,0))</f>
        <v/>
      </c>
      <c r="L19" s="264" t="str">
        <f>IF('データ入力シート－２'!D66="","",VLOOKUP($I19,'データ入力シート－２'!$A$6:$D$205,4,0))</f>
        <v/>
      </c>
    </row>
    <row r="20" spans="1:12" ht="21" customHeight="1">
      <c r="A20" s="164">
        <v>12</v>
      </c>
      <c r="B20" s="169" t="str">
        <f>IF('データ入力シート－２'!B17="","",VLOOKUP($A20,'データ入力シート－２'!$A$6:$D$205,2,0))</f>
        <v/>
      </c>
      <c r="C20" s="263" t="str">
        <f>IF('データ入力シート－２'!C17="","",VLOOKUP($A20,'データ入力シート－２'!$A$6:$D$205,3,0))</f>
        <v/>
      </c>
      <c r="D20" s="264" t="str">
        <f>IF('データ入力シート－２'!D17="","",VLOOKUP($A20,'データ入力シート－２'!$A$6:$D$205,4,0))</f>
        <v/>
      </c>
      <c r="E20" s="265">
        <v>37</v>
      </c>
      <c r="F20" s="169" t="str">
        <f>IF('データ入力シート－２'!B42="","",VLOOKUP($E20,'データ入力シート－２'!$A$6:$D$205,2,0))</f>
        <v/>
      </c>
      <c r="G20" s="263" t="str">
        <f>IF('データ入力シート－２'!C42="","",VLOOKUP($E20,'データ入力シート－２'!$A$6:$D$205,3,0))</f>
        <v/>
      </c>
      <c r="H20" s="264" t="str">
        <f>IF('データ入力シート－２'!D42="","",VLOOKUP($E20,'データ入力シート－２'!$A$6:$D$205,4,0))</f>
        <v/>
      </c>
      <c r="I20" s="265">
        <v>62</v>
      </c>
      <c r="J20" s="169" t="str">
        <f>IF('データ入力シート－２'!B67="","",VLOOKUP($I20,'データ入力シート－２'!$A$6:$D$205,2,0))</f>
        <v/>
      </c>
      <c r="K20" s="263" t="str">
        <f>IF('データ入力シート－２'!C67="","",VLOOKUP($I20,'データ入力シート－２'!$A$6:$D$205,3,0))</f>
        <v/>
      </c>
      <c r="L20" s="264" t="str">
        <f>IF('データ入力シート－２'!D67="","",VLOOKUP($I20,'データ入力シート－２'!$A$6:$D$205,4,0))</f>
        <v/>
      </c>
    </row>
    <row r="21" spans="1:12" ht="21" customHeight="1">
      <c r="A21" s="164">
        <v>13</v>
      </c>
      <c r="B21" s="169" t="str">
        <f>IF('データ入力シート－２'!B18="","",VLOOKUP($A21,'データ入力シート－２'!$A$6:$D$205,2,0))</f>
        <v/>
      </c>
      <c r="C21" s="263" t="str">
        <f>IF('データ入力シート－２'!C18="","",VLOOKUP($A21,'データ入力シート－２'!$A$6:$D$205,3,0))</f>
        <v/>
      </c>
      <c r="D21" s="264" t="str">
        <f>IF('データ入力シート－２'!D18="","",VLOOKUP($A21,'データ入力シート－２'!$A$6:$D$205,4,0))</f>
        <v/>
      </c>
      <c r="E21" s="265">
        <v>38</v>
      </c>
      <c r="F21" s="169" t="str">
        <f>IF('データ入力シート－２'!B43="","",VLOOKUP($E21,'データ入力シート－２'!$A$6:$D$205,2,0))</f>
        <v/>
      </c>
      <c r="G21" s="263" t="str">
        <f>IF('データ入力シート－２'!C43="","",VLOOKUP($E21,'データ入力シート－２'!$A$6:$D$205,3,0))</f>
        <v/>
      </c>
      <c r="H21" s="264" t="str">
        <f>IF('データ入力シート－２'!D43="","",VLOOKUP($E21,'データ入力シート－２'!$A$6:$D$205,4,0))</f>
        <v/>
      </c>
      <c r="I21" s="265">
        <v>63</v>
      </c>
      <c r="J21" s="169" t="str">
        <f>IF('データ入力シート－２'!B68="","",VLOOKUP($I21,'データ入力シート－２'!$A$6:$D$205,2,0))</f>
        <v/>
      </c>
      <c r="K21" s="263" t="str">
        <f>IF('データ入力シート－２'!C68="","",VLOOKUP($I21,'データ入力シート－２'!$A$6:$D$205,3,0))</f>
        <v/>
      </c>
      <c r="L21" s="264" t="str">
        <f>IF('データ入力シート－２'!D68="","",VLOOKUP($I21,'データ入力シート－２'!$A$6:$D$205,4,0))</f>
        <v/>
      </c>
    </row>
    <row r="22" spans="1:12" ht="21" customHeight="1">
      <c r="A22" s="164">
        <v>14</v>
      </c>
      <c r="B22" s="169" t="str">
        <f>IF('データ入力シート－２'!B19="","",VLOOKUP($A22,'データ入力シート－２'!$A$6:$D$205,2,0))</f>
        <v/>
      </c>
      <c r="C22" s="263" t="str">
        <f>IF('データ入力シート－２'!C19="","",VLOOKUP($A22,'データ入力シート－２'!$A$6:$D$205,3,0))</f>
        <v/>
      </c>
      <c r="D22" s="264" t="str">
        <f>IF('データ入力シート－２'!D19="","",VLOOKUP($A22,'データ入力シート－２'!$A$6:$D$205,4,0))</f>
        <v/>
      </c>
      <c r="E22" s="265">
        <v>39</v>
      </c>
      <c r="F22" s="169" t="str">
        <f>IF('データ入力シート－２'!B44="","",VLOOKUP($E22,'データ入力シート－２'!$A$6:$D$205,2,0))</f>
        <v/>
      </c>
      <c r="G22" s="263" t="str">
        <f>IF('データ入力シート－２'!C44="","",VLOOKUP($E22,'データ入力シート－２'!$A$6:$D$205,3,0))</f>
        <v/>
      </c>
      <c r="H22" s="264" t="str">
        <f>IF('データ入力シート－２'!D44="","",VLOOKUP($E22,'データ入力シート－２'!$A$6:$D$205,4,0))</f>
        <v/>
      </c>
      <c r="I22" s="265">
        <v>64</v>
      </c>
      <c r="J22" s="169" t="str">
        <f>IF('データ入力シート－２'!B69="","",VLOOKUP($I22,'データ入力シート－２'!$A$6:$D$205,2,0))</f>
        <v/>
      </c>
      <c r="K22" s="263" t="str">
        <f>IF('データ入力シート－２'!C69="","",VLOOKUP($I22,'データ入力シート－２'!$A$6:$D$205,3,0))</f>
        <v/>
      </c>
      <c r="L22" s="264" t="str">
        <f>IF('データ入力シート－２'!D69="","",VLOOKUP($I22,'データ入力シート－２'!$A$6:$D$205,4,0))</f>
        <v/>
      </c>
    </row>
    <row r="23" spans="1:12" ht="21" customHeight="1">
      <c r="A23" s="164">
        <v>15</v>
      </c>
      <c r="B23" s="169" t="str">
        <f>IF('データ入力シート－２'!B20="","",VLOOKUP($A23,'データ入力シート－２'!$A$6:$D$205,2,0))</f>
        <v/>
      </c>
      <c r="C23" s="263" t="str">
        <f>IF('データ入力シート－２'!C20="","",VLOOKUP($A23,'データ入力シート－２'!$A$6:$D$205,3,0))</f>
        <v/>
      </c>
      <c r="D23" s="264" t="str">
        <f>IF('データ入力シート－２'!D20="","",VLOOKUP($A23,'データ入力シート－２'!$A$6:$D$205,4,0))</f>
        <v/>
      </c>
      <c r="E23" s="265">
        <v>40</v>
      </c>
      <c r="F23" s="169" t="str">
        <f>IF('データ入力シート－２'!B45="","",VLOOKUP($E23,'データ入力シート－２'!$A$6:$D$205,2,0))</f>
        <v/>
      </c>
      <c r="G23" s="263" t="str">
        <f>IF('データ入力シート－２'!C45="","",VLOOKUP($E23,'データ入力シート－２'!$A$6:$D$205,3,0))</f>
        <v/>
      </c>
      <c r="H23" s="264" t="str">
        <f>IF('データ入力シート－２'!D45="","",VLOOKUP($E23,'データ入力シート－２'!$A$6:$D$205,4,0))</f>
        <v/>
      </c>
      <c r="I23" s="265">
        <v>65</v>
      </c>
      <c r="J23" s="169" t="str">
        <f>IF('データ入力シート－２'!B70="","",VLOOKUP($I23,'データ入力シート－２'!$A$6:$D$205,2,0))</f>
        <v/>
      </c>
      <c r="K23" s="263" t="str">
        <f>IF('データ入力シート－２'!C70="","",VLOOKUP($I23,'データ入力シート－２'!$A$6:$D$205,3,0))</f>
        <v/>
      </c>
      <c r="L23" s="264" t="str">
        <f>IF('データ入力シート－２'!D70="","",VLOOKUP($I23,'データ入力シート－２'!$A$6:$D$205,4,0))</f>
        <v/>
      </c>
    </row>
    <row r="24" spans="1:12" ht="21" customHeight="1">
      <c r="A24" s="164">
        <v>16</v>
      </c>
      <c r="B24" s="169" t="str">
        <f>IF('データ入力シート－２'!B21="","",VLOOKUP($A24,'データ入力シート－２'!$A$6:$D$205,2,0))</f>
        <v/>
      </c>
      <c r="C24" s="263" t="str">
        <f>IF('データ入力シート－２'!C21="","",VLOOKUP($A24,'データ入力シート－２'!$A$6:$D$205,3,0))</f>
        <v/>
      </c>
      <c r="D24" s="264" t="str">
        <f>IF('データ入力シート－２'!D21="","",VLOOKUP($A24,'データ入力シート－２'!$A$6:$D$205,4,0))</f>
        <v/>
      </c>
      <c r="E24" s="265">
        <v>41</v>
      </c>
      <c r="F24" s="169" t="str">
        <f>IF('データ入力シート－２'!B46="","",VLOOKUP($E24,'データ入力シート－２'!$A$6:$D$205,2,0))</f>
        <v/>
      </c>
      <c r="G24" s="263" t="str">
        <f>IF('データ入力シート－２'!C46="","",VLOOKUP($E24,'データ入力シート－２'!$A$6:$D$205,3,0))</f>
        <v/>
      </c>
      <c r="H24" s="264" t="str">
        <f>IF('データ入力シート－２'!D46="","",VLOOKUP($E24,'データ入力シート－２'!$A$6:$D$205,4,0))</f>
        <v/>
      </c>
      <c r="I24" s="265">
        <v>66</v>
      </c>
      <c r="J24" s="169" t="str">
        <f>IF('データ入力シート－２'!B71="","",VLOOKUP($I24,'データ入力シート－２'!$A$6:$D$205,2,0))</f>
        <v/>
      </c>
      <c r="K24" s="263" t="str">
        <f>IF('データ入力シート－２'!C71="","",VLOOKUP($I24,'データ入力シート－２'!$A$6:$D$205,3,0))</f>
        <v/>
      </c>
      <c r="L24" s="264" t="str">
        <f>IF('データ入力シート－２'!D71="","",VLOOKUP($I24,'データ入力シート－２'!$A$6:$D$205,4,0))</f>
        <v/>
      </c>
    </row>
    <row r="25" spans="1:12" ht="21" customHeight="1">
      <c r="A25" s="164">
        <v>17</v>
      </c>
      <c r="B25" s="169" t="str">
        <f>IF('データ入力シート－２'!B22="","",VLOOKUP($A25,'データ入力シート－２'!$A$6:$D$205,2,0))</f>
        <v/>
      </c>
      <c r="C25" s="263" t="str">
        <f>IF('データ入力シート－２'!C22="","",VLOOKUP($A25,'データ入力シート－２'!$A$6:$D$205,3,0))</f>
        <v/>
      </c>
      <c r="D25" s="264" t="str">
        <f>IF('データ入力シート－２'!D22="","",VLOOKUP($A25,'データ入力シート－２'!$A$6:$D$205,4,0))</f>
        <v/>
      </c>
      <c r="E25" s="265">
        <v>42</v>
      </c>
      <c r="F25" s="169" t="str">
        <f>IF('データ入力シート－２'!B47="","",VLOOKUP($E25,'データ入力シート－２'!$A$6:$D$205,2,0))</f>
        <v/>
      </c>
      <c r="G25" s="263" t="str">
        <f>IF('データ入力シート－２'!C47="","",VLOOKUP($E25,'データ入力シート－２'!$A$6:$D$205,3,0))</f>
        <v/>
      </c>
      <c r="H25" s="264" t="str">
        <f>IF('データ入力シート－２'!D47="","",VLOOKUP($E25,'データ入力シート－２'!$A$6:$D$205,4,0))</f>
        <v/>
      </c>
      <c r="I25" s="265">
        <v>67</v>
      </c>
      <c r="J25" s="169" t="str">
        <f>IF('データ入力シート－２'!B72="","",VLOOKUP($I25,'データ入力シート－２'!$A$6:$D$205,2,0))</f>
        <v/>
      </c>
      <c r="K25" s="263" t="str">
        <f>IF('データ入力シート－２'!C72="","",VLOOKUP($I25,'データ入力シート－２'!$A$6:$D$205,3,0))</f>
        <v/>
      </c>
      <c r="L25" s="264" t="str">
        <f>IF('データ入力シート－２'!D72="","",VLOOKUP($I25,'データ入力シート－２'!$A$6:$D$205,4,0))</f>
        <v/>
      </c>
    </row>
    <row r="26" spans="1:12" ht="21" customHeight="1">
      <c r="A26" s="164">
        <v>18</v>
      </c>
      <c r="B26" s="169" t="str">
        <f>IF('データ入力シート－２'!B23="","",VLOOKUP($A26,'データ入力シート－２'!$A$6:$D$205,2,0))</f>
        <v/>
      </c>
      <c r="C26" s="263" t="str">
        <f>IF('データ入力シート－２'!C23="","",VLOOKUP($A26,'データ入力シート－２'!$A$6:$D$205,3,0))</f>
        <v/>
      </c>
      <c r="D26" s="264" t="str">
        <f>IF('データ入力シート－２'!D23="","",VLOOKUP($A26,'データ入力シート－２'!$A$6:$D$205,4,0))</f>
        <v/>
      </c>
      <c r="E26" s="265">
        <v>43</v>
      </c>
      <c r="F26" s="169" t="str">
        <f>IF('データ入力シート－２'!B48="","",VLOOKUP($E26,'データ入力シート－２'!$A$6:$D$205,2,0))</f>
        <v/>
      </c>
      <c r="G26" s="263" t="str">
        <f>IF('データ入力シート－２'!C48="","",VLOOKUP($E26,'データ入力シート－２'!$A$6:$D$205,3,0))</f>
        <v/>
      </c>
      <c r="H26" s="264" t="str">
        <f>IF('データ入力シート－２'!D48="","",VLOOKUP($E26,'データ入力シート－２'!$A$6:$D$205,4,0))</f>
        <v/>
      </c>
      <c r="I26" s="265">
        <v>68</v>
      </c>
      <c r="J26" s="169" t="str">
        <f>IF('データ入力シート－２'!B73="","",VLOOKUP($I26,'データ入力シート－２'!$A$6:$D$205,2,0))</f>
        <v/>
      </c>
      <c r="K26" s="263" t="str">
        <f>IF('データ入力シート－２'!C73="","",VLOOKUP($I26,'データ入力シート－２'!$A$6:$D$205,3,0))</f>
        <v/>
      </c>
      <c r="L26" s="264" t="str">
        <f>IF('データ入力シート－２'!D73="","",VLOOKUP($I26,'データ入力シート－２'!$A$6:$D$205,4,0))</f>
        <v/>
      </c>
    </row>
    <row r="27" spans="1:12" ht="21" customHeight="1">
      <c r="A27" s="164">
        <v>19</v>
      </c>
      <c r="B27" s="169" t="str">
        <f>IF('データ入力シート－２'!B24="","",VLOOKUP($A27,'データ入力シート－２'!$A$6:$D$205,2,0))</f>
        <v/>
      </c>
      <c r="C27" s="263" t="str">
        <f>IF('データ入力シート－２'!C24="","",VLOOKUP($A27,'データ入力シート－２'!$A$6:$D$205,3,0))</f>
        <v/>
      </c>
      <c r="D27" s="264" t="str">
        <f>IF('データ入力シート－２'!D24="","",VLOOKUP($A27,'データ入力シート－２'!$A$6:$D$205,4,0))</f>
        <v/>
      </c>
      <c r="E27" s="265">
        <v>44</v>
      </c>
      <c r="F27" s="169" t="str">
        <f>IF('データ入力シート－２'!B49="","",VLOOKUP($E27,'データ入力シート－２'!$A$6:$D$205,2,0))</f>
        <v/>
      </c>
      <c r="G27" s="263" t="str">
        <f>IF('データ入力シート－２'!C49="","",VLOOKUP($E27,'データ入力シート－２'!$A$6:$D$205,3,0))</f>
        <v/>
      </c>
      <c r="H27" s="264" t="str">
        <f>IF('データ入力シート－２'!D49="","",VLOOKUP($E27,'データ入力シート－２'!$A$6:$D$205,4,0))</f>
        <v/>
      </c>
      <c r="I27" s="265">
        <v>69</v>
      </c>
      <c r="J27" s="169" t="str">
        <f>IF('データ入力シート－２'!B74="","",VLOOKUP($I27,'データ入力シート－２'!$A$6:$D$205,2,0))</f>
        <v/>
      </c>
      <c r="K27" s="263" t="str">
        <f>IF('データ入力シート－２'!C74="","",VLOOKUP($I27,'データ入力シート－２'!$A$6:$D$205,3,0))</f>
        <v/>
      </c>
      <c r="L27" s="264" t="str">
        <f>IF('データ入力シート－２'!D74="","",VLOOKUP($I27,'データ入力シート－２'!$A$6:$D$205,4,0))</f>
        <v/>
      </c>
    </row>
    <row r="28" spans="1:12" ht="21" customHeight="1">
      <c r="A28" s="164">
        <v>20</v>
      </c>
      <c r="B28" s="169" t="str">
        <f>IF('データ入力シート－２'!B25="","",VLOOKUP($A28,'データ入力シート－２'!$A$6:$D$205,2,0))</f>
        <v/>
      </c>
      <c r="C28" s="263" t="str">
        <f>IF('データ入力シート－２'!C25="","",VLOOKUP($A28,'データ入力シート－２'!$A$6:$D$205,3,0))</f>
        <v/>
      </c>
      <c r="D28" s="264" t="str">
        <f>IF('データ入力シート－２'!D25="","",VLOOKUP($A28,'データ入力シート－２'!$A$6:$D$205,4,0))</f>
        <v/>
      </c>
      <c r="E28" s="265">
        <v>45</v>
      </c>
      <c r="F28" s="169" t="str">
        <f>IF('データ入力シート－２'!B50="","",VLOOKUP($E28,'データ入力シート－２'!$A$6:$D$205,2,0))</f>
        <v/>
      </c>
      <c r="G28" s="263" t="str">
        <f>IF('データ入力シート－２'!C50="","",VLOOKUP($E28,'データ入力シート－２'!$A$6:$D$205,3,0))</f>
        <v/>
      </c>
      <c r="H28" s="264" t="str">
        <f>IF('データ入力シート－２'!D50="","",VLOOKUP($E28,'データ入力シート－２'!$A$6:$D$205,4,0))</f>
        <v/>
      </c>
      <c r="I28" s="265">
        <v>70</v>
      </c>
      <c r="J28" s="169" t="str">
        <f>IF('データ入力シート－２'!B75="","",VLOOKUP($I28,'データ入力シート－２'!$A$6:$D$205,2,0))</f>
        <v/>
      </c>
      <c r="K28" s="263" t="str">
        <f>IF('データ入力シート－２'!C75="","",VLOOKUP($I28,'データ入力シート－２'!$A$6:$D$205,3,0))</f>
        <v/>
      </c>
      <c r="L28" s="264" t="str">
        <f>IF('データ入力シート－２'!D75="","",VLOOKUP($I28,'データ入力シート－２'!$A$6:$D$205,4,0))</f>
        <v/>
      </c>
    </row>
    <row r="29" spans="1:12" ht="21" customHeight="1">
      <c r="A29" s="164">
        <v>21</v>
      </c>
      <c r="B29" s="169" t="str">
        <f>IF('データ入力シート－２'!B26="","",VLOOKUP($A29,'データ入力シート－２'!$A$6:$D$205,2,0))</f>
        <v/>
      </c>
      <c r="C29" s="263" t="str">
        <f>IF('データ入力シート－２'!C26="","",VLOOKUP($A29,'データ入力シート－２'!$A$6:$D$205,3,0))</f>
        <v/>
      </c>
      <c r="D29" s="264" t="str">
        <f>IF('データ入力シート－２'!D26="","",VLOOKUP($A29,'データ入力シート－２'!$A$6:$D$205,4,0))</f>
        <v/>
      </c>
      <c r="E29" s="265">
        <v>46</v>
      </c>
      <c r="F29" s="169" t="str">
        <f>IF('データ入力シート－２'!B51="","",VLOOKUP($E29,'データ入力シート－２'!$A$6:$D$205,2,0))</f>
        <v/>
      </c>
      <c r="G29" s="263" t="str">
        <f>IF('データ入力シート－２'!C51="","",VLOOKUP($E29,'データ入力シート－２'!$A$6:$D$205,3,0))</f>
        <v/>
      </c>
      <c r="H29" s="264" t="str">
        <f>IF('データ入力シート－２'!D51="","",VLOOKUP($E29,'データ入力シート－２'!$A$6:$D$205,4,0))</f>
        <v/>
      </c>
      <c r="I29" s="265">
        <v>71</v>
      </c>
      <c r="J29" s="169" t="str">
        <f>IF('データ入力シート－２'!B76="","",VLOOKUP($I29,'データ入力シート－２'!$A$6:$D$205,2,0))</f>
        <v/>
      </c>
      <c r="K29" s="263" t="str">
        <f>IF('データ入力シート－２'!C76="","",VLOOKUP($I29,'データ入力シート－２'!$A$6:$D$205,3,0))</f>
        <v/>
      </c>
      <c r="L29" s="264" t="str">
        <f>IF('データ入力シート－２'!D76="","",VLOOKUP($I29,'データ入力シート－２'!$A$6:$D$205,4,0))</f>
        <v/>
      </c>
    </row>
    <row r="30" spans="1:12" ht="21" customHeight="1">
      <c r="A30" s="164">
        <v>22</v>
      </c>
      <c r="B30" s="169" t="str">
        <f>IF('データ入力シート－２'!B27="","",VLOOKUP($A30,'データ入力シート－２'!$A$6:$D$205,2,0))</f>
        <v/>
      </c>
      <c r="C30" s="263" t="str">
        <f>IF('データ入力シート－２'!C27="","",VLOOKUP($A30,'データ入力シート－２'!$A$6:$D$205,3,0))</f>
        <v/>
      </c>
      <c r="D30" s="264" t="str">
        <f>IF('データ入力シート－２'!D27="","",VLOOKUP($A30,'データ入力シート－２'!$A$6:$D$205,4,0))</f>
        <v/>
      </c>
      <c r="E30" s="265">
        <v>47</v>
      </c>
      <c r="F30" s="169" t="str">
        <f>IF('データ入力シート－２'!B52="","",VLOOKUP($E30,'データ入力シート－２'!$A$6:$D$205,2,0))</f>
        <v/>
      </c>
      <c r="G30" s="263" t="str">
        <f>IF('データ入力シート－２'!C52="","",VLOOKUP($E30,'データ入力シート－２'!$A$6:$D$205,3,0))</f>
        <v/>
      </c>
      <c r="H30" s="264" t="str">
        <f>IF('データ入力シート－２'!D52="","",VLOOKUP($E30,'データ入力シート－２'!$A$6:$D$205,4,0))</f>
        <v/>
      </c>
      <c r="I30" s="265">
        <v>72</v>
      </c>
      <c r="J30" s="169" t="str">
        <f>IF('データ入力シート－２'!B77="","",VLOOKUP($I30,'データ入力シート－２'!$A$6:$D$205,2,0))</f>
        <v/>
      </c>
      <c r="K30" s="263" t="str">
        <f>IF('データ入力シート－２'!C77="","",VLOOKUP($I30,'データ入力シート－２'!$A$6:$D$205,3,0))</f>
        <v/>
      </c>
      <c r="L30" s="264" t="str">
        <f>IF('データ入力シート－２'!D77="","",VLOOKUP($I30,'データ入力シート－２'!$A$6:$D$205,4,0))</f>
        <v/>
      </c>
    </row>
    <row r="31" spans="1:12" ht="21" customHeight="1">
      <c r="A31" s="164">
        <v>23</v>
      </c>
      <c r="B31" s="169" t="str">
        <f>IF('データ入力シート－２'!B28="","",VLOOKUP($A31,'データ入力シート－２'!$A$6:$D$205,2,0))</f>
        <v/>
      </c>
      <c r="C31" s="263" t="str">
        <f>IF('データ入力シート－２'!C28="","",VLOOKUP($A31,'データ入力シート－２'!$A$6:$D$205,3,0))</f>
        <v/>
      </c>
      <c r="D31" s="264" t="str">
        <f>IF('データ入力シート－２'!D28="","",VLOOKUP($A31,'データ入力シート－２'!$A$6:$D$205,4,0))</f>
        <v/>
      </c>
      <c r="E31" s="265">
        <v>48</v>
      </c>
      <c r="F31" s="169" t="str">
        <f>IF('データ入力シート－２'!B53="","",VLOOKUP($E31,'データ入力シート－２'!$A$6:$D$205,2,0))</f>
        <v/>
      </c>
      <c r="G31" s="263" t="str">
        <f>IF('データ入力シート－２'!C53="","",VLOOKUP($E31,'データ入力シート－２'!$A$6:$D$205,3,0))</f>
        <v/>
      </c>
      <c r="H31" s="264" t="str">
        <f>IF('データ入力シート－２'!D53="","",VLOOKUP($E31,'データ入力シート－２'!$A$6:$D$205,4,0))</f>
        <v/>
      </c>
      <c r="I31" s="265">
        <v>73</v>
      </c>
      <c r="J31" s="169" t="str">
        <f>IF('データ入力シート－２'!B78="","",VLOOKUP($I31,'データ入力シート－２'!$A$6:$D$205,2,0))</f>
        <v/>
      </c>
      <c r="K31" s="263" t="str">
        <f>IF('データ入力シート－２'!C78="","",VLOOKUP($I31,'データ入力シート－２'!$A$6:$D$205,3,0))</f>
        <v/>
      </c>
      <c r="L31" s="264" t="str">
        <f>IF('データ入力シート－２'!D78="","",VLOOKUP($I31,'データ入力シート－２'!$A$6:$D$205,4,0))</f>
        <v/>
      </c>
    </row>
    <row r="32" spans="1:12" ht="21" customHeight="1">
      <c r="A32" s="164">
        <v>24</v>
      </c>
      <c r="B32" s="169" t="str">
        <f>IF('データ入力シート－２'!B29="","",VLOOKUP($A32,'データ入力シート－２'!$A$6:$D$205,2,0))</f>
        <v/>
      </c>
      <c r="C32" s="263" t="str">
        <f>IF('データ入力シート－２'!C29="","",VLOOKUP($A32,'データ入力シート－２'!$A$6:$D$205,3,0))</f>
        <v/>
      </c>
      <c r="D32" s="264" t="str">
        <f>IF('データ入力シート－２'!D29="","",VLOOKUP($A32,'データ入力シート－２'!$A$6:$D$205,4,0))</f>
        <v/>
      </c>
      <c r="E32" s="265">
        <v>49</v>
      </c>
      <c r="F32" s="169" t="str">
        <f>IF('データ入力シート－２'!B54="","",VLOOKUP($E32,'データ入力シート－２'!$A$6:$D$205,2,0))</f>
        <v/>
      </c>
      <c r="G32" s="263" t="str">
        <f>IF('データ入力シート－２'!C54="","",VLOOKUP($E32,'データ入力シート－２'!$A$6:$D$205,3,0))</f>
        <v/>
      </c>
      <c r="H32" s="264" t="str">
        <f>IF('データ入力シート－２'!D54="","",VLOOKUP($E32,'データ入力シート－２'!$A$6:$D$205,4,0))</f>
        <v/>
      </c>
      <c r="I32" s="265">
        <v>74</v>
      </c>
      <c r="J32" s="169" t="str">
        <f>IF('データ入力シート－２'!B79="","",VLOOKUP($I32,'データ入力シート－２'!$A$6:$D$205,2,0))</f>
        <v/>
      </c>
      <c r="K32" s="263" t="str">
        <f>IF('データ入力シート－２'!C79="","",VLOOKUP($I32,'データ入力シート－２'!$A$6:$D$205,3,0))</f>
        <v/>
      </c>
      <c r="L32" s="264" t="str">
        <f>IF('データ入力シート－２'!D79="","",VLOOKUP($I32,'データ入力シート－２'!$A$6:$D$205,4,0))</f>
        <v/>
      </c>
    </row>
    <row r="33" spans="1:12" ht="21" customHeight="1">
      <c r="A33" s="165">
        <v>25</v>
      </c>
      <c r="B33" s="170" t="str">
        <f>IF('データ入力シート－２'!B30="","",VLOOKUP($A33,'データ入力シート－２'!$A$6:$D$205,2,0))</f>
        <v/>
      </c>
      <c r="C33" s="266" t="str">
        <f>IF('データ入力シート－２'!C30="","",VLOOKUP($A33,'データ入力シート－２'!$A$6:$D$205,3,0))</f>
        <v/>
      </c>
      <c r="D33" s="267" t="str">
        <f>IF('データ入力シート－２'!D30="","",VLOOKUP($A33,'データ入力シート－２'!$A$6:$D$205,4,0))</f>
        <v/>
      </c>
      <c r="E33" s="268">
        <v>50</v>
      </c>
      <c r="F33" s="170" t="str">
        <f>IF('データ入力シート－２'!B55="","",VLOOKUP($E33,'データ入力シート－２'!$A$6:$D$205,2,0))</f>
        <v/>
      </c>
      <c r="G33" s="266" t="str">
        <f>IF('データ入力シート－２'!C55="","",VLOOKUP($E33,'データ入力シート－２'!$A$6:$D$205,3,0))</f>
        <v/>
      </c>
      <c r="H33" s="267" t="str">
        <f>IF('データ入力シート－２'!D55="","",VLOOKUP($E33,'データ入力シート－２'!$A$6:$D$205,4,0))</f>
        <v/>
      </c>
      <c r="I33" s="268">
        <v>75</v>
      </c>
      <c r="J33" s="170" t="str">
        <f>IF('データ入力シート－２'!B80="","",VLOOKUP($I33,'データ入力シート－２'!$A$6:$D$205,2,0))</f>
        <v/>
      </c>
      <c r="K33" s="266" t="str">
        <f>IF('データ入力シート－２'!C80="","",VLOOKUP($I33,'データ入力シート－２'!$A$6:$D$205,3,0))</f>
        <v/>
      </c>
      <c r="L33" s="267" t="str">
        <f>IF('データ入力シート－２'!D80="","",VLOOKUP($I33,'データ入力シート－２'!$A$6:$D$205,4,0))</f>
        <v/>
      </c>
    </row>
    <row r="34" spans="1:12" s="1" customFormat="1" ht="21" customHeight="1">
      <c r="A34" s="9"/>
      <c r="B34" s="171" t="s">
        <v>216</v>
      </c>
      <c r="C34" s="731">
        <f>COUNTIF($D$9:$D$33,"男")+COUNTIF($H$9:$H$33,"男")+COUNTIF($L$9:$L$33,"男")</f>
        <v>0</v>
      </c>
      <c r="D34" s="731"/>
      <c r="E34" s="9"/>
      <c r="F34" s="171" t="s">
        <v>219</v>
      </c>
      <c r="G34" s="731">
        <f>COUNTIF($D$9:$D$33,"女")+COUNTIF($H$9:$H$33,"女")+COUNTIF($L$9:$L$33,"女")</f>
        <v>0</v>
      </c>
      <c r="H34" s="731"/>
      <c r="I34" s="9"/>
      <c r="J34" s="171" t="s">
        <v>192</v>
      </c>
      <c r="K34" s="731">
        <f>C34+G34</f>
        <v>0</v>
      </c>
      <c r="L34" s="731"/>
    </row>
    <row r="35" spans="1:12" ht="12" customHeight="1"/>
    <row r="57"/>
    <row r="58"/>
    <row r="59"/>
    <row r="60"/>
  </sheetData>
  <mergeCells count="19">
    <mergeCell ref="A7:B7"/>
    <mergeCell ref="C7:L7"/>
    <mergeCell ref="C34:D34"/>
    <mergeCell ref="G34:H34"/>
    <mergeCell ref="K34:L34"/>
    <mergeCell ref="A4:F4"/>
    <mergeCell ref="B5:D5"/>
    <mergeCell ref="F5:H5"/>
    <mergeCell ref="J5:L5"/>
    <mergeCell ref="B6:D6"/>
    <mergeCell ref="F6:H6"/>
    <mergeCell ref="I6:L6"/>
    <mergeCell ref="A1:L1"/>
    <mergeCell ref="A2:F2"/>
    <mergeCell ref="G2:I2"/>
    <mergeCell ref="K2:L2"/>
    <mergeCell ref="A3:F3"/>
    <mergeCell ref="G3:I3"/>
    <mergeCell ref="K3:L3"/>
  </mergeCells>
  <phoneticPr fontId="2"/>
  <pageMargins left="0.63" right="0.52" top="0.52" bottom="0.44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L60"/>
  <sheetViews>
    <sheetView showGridLines="0" view="pageBreakPreview" zoomScaleSheetLayoutView="100" workbookViewId="0">
      <selection activeCell="A2" sqref="A2:F2"/>
    </sheetView>
  </sheetViews>
  <sheetFormatPr defaultColWidth="0" defaultRowHeight="11.25" zeroHeight="1"/>
  <cols>
    <col min="1" max="1" width="6.125" style="87" customWidth="1"/>
    <col min="2" max="2" width="15.5" style="87" bestFit="1" customWidth="1"/>
    <col min="3" max="4" width="4.5" style="87" bestFit="1" customWidth="1"/>
    <col min="5" max="5" width="6.125" style="87" customWidth="1"/>
    <col min="6" max="6" width="15.5" style="87" customWidth="1"/>
    <col min="7" max="8" width="4.5" style="87" bestFit="1" customWidth="1"/>
    <col min="9" max="9" width="6.125" style="87" customWidth="1"/>
    <col min="10" max="10" width="15.5" style="87" customWidth="1"/>
    <col min="11" max="12" width="4.5" style="87" bestFit="1" customWidth="1"/>
    <col min="13" max="37" width="0" style="107" hidden="1" customWidth="1"/>
    <col min="38" max="38" width="4.5" style="107" customWidth="1"/>
    <col min="39" max="39" width="0" style="107" hidden="1" customWidth="1"/>
    <col min="40" max="16384" width="0" style="107" hidden="1"/>
  </cols>
  <sheetData>
    <row r="1" spans="1:12" ht="13.5" customHeight="1">
      <c r="A1" s="586" t="s">
        <v>303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</row>
    <row r="2" spans="1:12" ht="15.75" customHeight="1">
      <c r="A2" s="713" t="s">
        <v>337</v>
      </c>
      <c r="B2" s="713"/>
      <c r="C2" s="713"/>
      <c r="D2" s="713"/>
      <c r="E2" s="713"/>
      <c r="F2" s="714"/>
      <c r="G2" s="492" t="s">
        <v>39</v>
      </c>
      <c r="H2" s="492"/>
      <c r="I2" s="492"/>
      <c r="J2" s="89" t="s">
        <v>40</v>
      </c>
      <c r="K2" s="492" t="s">
        <v>41</v>
      </c>
      <c r="L2" s="492"/>
    </row>
    <row r="3" spans="1:12" ht="33.75" customHeight="1">
      <c r="A3" s="715" t="s">
        <v>69</v>
      </c>
      <c r="B3" s="715"/>
      <c r="C3" s="715"/>
      <c r="D3" s="715"/>
      <c r="E3" s="715"/>
      <c r="F3" s="716"/>
      <c r="G3" s="492" t="str">
        <f>IF('データ入力シート－１'!D21="","",'データ入力シート－１'!D21)</f>
        <v/>
      </c>
      <c r="H3" s="492"/>
      <c r="I3" s="492"/>
      <c r="J3" s="172" t="s">
        <v>3</v>
      </c>
      <c r="K3" s="717" t="s">
        <v>3</v>
      </c>
      <c r="L3" s="718"/>
    </row>
    <row r="4" spans="1:12" ht="27.75" customHeight="1">
      <c r="A4" s="406" t="s">
        <v>150</v>
      </c>
      <c r="B4" s="406"/>
      <c r="C4" s="406"/>
      <c r="D4" s="406"/>
      <c r="E4" s="406"/>
      <c r="F4" s="406"/>
      <c r="G4" s="88"/>
      <c r="L4" s="173" t="s">
        <v>22</v>
      </c>
    </row>
    <row r="5" spans="1:12" ht="33.75" customHeight="1">
      <c r="A5" s="89" t="s">
        <v>57</v>
      </c>
      <c r="B5" s="719" t="str">
        <f>IF('データ入力シート－１'!D16="","",'データ入力シート－１'!D16)</f>
        <v/>
      </c>
      <c r="C5" s="720"/>
      <c r="D5" s="721"/>
      <c r="E5" s="89" t="s">
        <v>32</v>
      </c>
      <c r="F5" s="722" t="str">
        <f>IF('データ入力シート－１'!D18="","",'データ入力シート－１'!D18)</f>
        <v/>
      </c>
      <c r="G5" s="722"/>
      <c r="H5" s="722"/>
      <c r="I5" s="161" t="s">
        <v>71</v>
      </c>
      <c r="J5" s="722" t="str">
        <f>IF('データ入力シート－１'!D11="","",'データ入力シート－１'!D11)</f>
        <v/>
      </c>
      <c r="K5" s="722"/>
      <c r="L5" s="722"/>
    </row>
    <row r="6" spans="1:12" ht="33.75" customHeight="1">
      <c r="A6" s="161" t="s">
        <v>15</v>
      </c>
      <c r="B6" s="722" t="str">
        <f>IF('データ入力シート－１'!D46="","",'データ入力シート－１'!D46)</f>
        <v/>
      </c>
      <c r="C6" s="722"/>
      <c r="D6" s="722"/>
      <c r="E6" s="161" t="s">
        <v>56</v>
      </c>
      <c r="F6" s="719" t="str">
        <f>IF('データ入力シート－１'!D47="","",'データ入力シート－１'!D47)</f>
        <v/>
      </c>
      <c r="G6" s="720"/>
      <c r="H6" s="721"/>
      <c r="I6" s="723"/>
      <c r="J6" s="724"/>
      <c r="K6" s="724"/>
      <c r="L6" s="725"/>
    </row>
    <row r="7" spans="1:12" ht="33.75" customHeight="1">
      <c r="A7" s="733" t="s">
        <v>160</v>
      </c>
      <c r="B7" s="734"/>
      <c r="C7" s="719" t="str">
        <f>IF('データ入力シート－１'!D48="","",'データ入力シート－１'!D48)</f>
        <v/>
      </c>
      <c r="D7" s="720"/>
      <c r="E7" s="720"/>
      <c r="F7" s="720"/>
      <c r="G7" s="720"/>
      <c r="H7" s="720"/>
      <c r="I7" s="720"/>
      <c r="J7" s="720"/>
      <c r="K7" s="720"/>
      <c r="L7" s="721"/>
    </row>
    <row r="8" spans="1:12" ht="21" customHeight="1">
      <c r="A8" s="162" t="s">
        <v>14</v>
      </c>
      <c r="B8" s="167" t="s">
        <v>234</v>
      </c>
      <c r="C8" s="167" t="s">
        <v>55</v>
      </c>
      <c r="D8" s="166" t="s">
        <v>37</v>
      </c>
      <c r="E8" s="162" t="s">
        <v>14</v>
      </c>
      <c r="F8" s="167" t="s">
        <v>234</v>
      </c>
      <c r="G8" s="167" t="s">
        <v>55</v>
      </c>
      <c r="H8" s="167" t="s">
        <v>37</v>
      </c>
      <c r="I8" s="101" t="s">
        <v>14</v>
      </c>
      <c r="J8" s="167" t="s">
        <v>234</v>
      </c>
      <c r="K8" s="167" t="s">
        <v>55</v>
      </c>
      <c r="L8" s="166" t="s">
        <v>37</v>
      </c>
    </row>
    <row r="9" spans="1:12" ht="21" customHeight="1">
      <c r="A9" s="262">
        <v>76</v>
      </c>
      <c r="B9" s="168" t="str">
        <f>IF('データ入力シート－２'!B81="","",VLOOKUP($A9,'データ入力シート－２'!$A$6:$D$205,2,0))</f>
        <v/>
      </c>
      <c r="C9" s="260" t="str">
        <f>IF('データ入力シート－２'!C81="","",VLOOKUP($A9,'データ入力シート－２'!$A$6:$D$205,3,0))</f>
        <v/>
      </c>
      <c r="D9" s="261" t="str">
        <f>IF('データ入力シート－２'!D81="","",VLOOKUP($A9,'データ入力シート－２'!$A$6:$D$205,4,0))</f>
        <v/>
      </c>
      <c r="E9" s="262">
        <v>101</v>
      </c>
      <c r="F9" s="168" t="str">
        <f>IF('データ入力シート－２'!B106="","",VLOOKUP($E9,'データ入力シート－２'!$A$6:$D$205,2,0))</f>
        <v/>
      </c>
      <c r="G9" s="260" t="str">
        <f>IF('データ入力シート－２'!C106="","",VLOOKUP($E9,'データ入力シート－２'!$A$6:$D$205,3,0))</f>
        <v/>
      </c>
      <c r="H9" s="261" t="str">
        <f>IF('データ入力シート－２'!D106="","",VLOOKUP($E9,'データ入力シート－２'!$A$6:$D$205,4,0))</f>
        <v/>
      </c>
      <c r="I9" s="262">
        <v>126</v>
      </c>
      <c r="J9" s="168" t="str">
        <f>IF('データ入力シート－２'!B131="","",VLOOKUP($I9,'データ入力シート－２'!$A$6:$D$205,2,0))</f>
        <v/>
      </c>
      <c r="K9" s="260" t="str">
        <f>IF('データ入力シート－２'!C131="","",VLOOKUP($I9,'データ入力シート－２'!$A$6:$D$205,3,0))</f>
        <v/>
      </c>
      <c r="L9" s="261" t="str">
        <f>IF('データ入力シート－２'!D131="","",VLOOKUP($I9,'データ入力シート－２'!$A$6:$D$205,4,0))</f>
        <v/>
      </c>
    </row>
    <row r="10" spans="1:12" ht="21" customHeight="1">
      <c r="A10" s="265">
        <v>77</v>
      </c>
      <c r="B10" s="169" t="str">
        <f>IF('データ入力シート－２'!B82="","",VLOOKUP($A10,'データ入力シート－２'!$A$6:$D$205,2,0))</f>
        <v/>
      </c>
      <c r="C10" s="263" t="str">
        <f>IF('データ入力シート－２'!C82="","",VLOOKUP($A10,'データ入力シート－２'!$A$6:$D$205,3,0))</f>
        <v/>
      </c>
      <c r="D10" s="264" t="str">
        <f>IF('データ入力シート－２'!D82="","",VLOOKUP($A10,'データ入力シート－２'!$A$6:$D$205,4,0))</f>
        <v/>
      </c>
      <c r="E10" s="265">
        <v>102</v>
      </c>
      <c r="F10" s="169" t="str">
        <f>IF('データ入力シート－２'!B107="","",VLOOKUP($E10,'データ入力シート－２'!$A$6:$D$205,2,0))</f>
        <v/>
      </c>
      <c r="G10" s="263" t="str">
        <f>IF('データ入力シート－２'!C107="","",VLOOKUP($E10,'データ入力シート－２'!$A$6:$D$205,3,0))</f>
        <v/>
      </c>
      <c r="H10" s="264" t="str">
        <f>IF('データ入力シート－２'!D107="","",VLOOKUP($E10,'データ入力シート－２'!$A$6:$D$205,4,0))</f>
        <v/>
      </c>
      <c r="I10" s="265">
        <v>127</v>
      </c>
      <c r="J10" s="169" t="str">
        <f>IF('データ入力シート－２'!B132="","",VLOOKUP($I10,'データ入力シート－２'!$A$6:$D$205,2,0))</f>
        <v/>
      </c>
      <c r="K10" s="263" t="str">
        <f>IF('データ入力シート－２'!C132="","",VLOOKUP($I10,'データ入力シート－２'!$A$6:$D$205,3,0))</f>
        <v/>
      </c>
      <c r="L10" s="264" t="str">
        <f>IF('データ入力シート－２'!D132="","",VLOOKUP($I10,'データ入力シート－２'!$A$6:$D$205,4,0))</f>
        <v/>
      </c>
    </row>
    <row r="11" spans="1:12" ht="21" customHeight="1">
      <c r="A11" s="265">
        <v>78</v>
      </c>
      <c r="B11" s="169" t="str">
        <f>IF('データ入力シート－２'!B83="","",VLOOKUP($A11,'データ入力シート－２'!$A$6:$D$205,2,0))</f>
        <v/>
      </c>
      <c r="C11" s="263" t="str">
        <f>IF('データ入力シート－２'!C83="","",VLOOKUP($A11,'データ入力シート－２'!$A$6:$D$205,3,0))</f>
        <v/>
      </c>
      <c r="D11" s="264" t="str">
        <f>IF('データ入力シート－２'!D83="","",VLOOKUP($A11,'データ入力シート－２'!$A$6:$D$205,4,0))</f>
        <v/>
      </c>
      <c r="E11" s="265">
        <v>103</v>
      </c>
      <c r="F11" s="169" t="str">
        <f>IF('データ入力シート－２'!B108="","",VLOOKUP($E11,'データ入力シート－２'!$A$6:$D$205,2,0))</f>
        <v/>
      </c>
      <c r="G11" s="263" t="str">
        <f>IF('データ入力シート－２'!C108="","",VLOOKUP($E11,'データ入力シート－２'!$A$6:$D$205,3,0))</f>
        <v/>
      </c>
      <c r="H11" s="264" t="str">
        <f>IF('データ入力シート－２'!D108="","",VLOOKUP($E11,'データ入力シート－２'!$A$6:$D$205,4,0))</f>
        <v/>
      </c>
      <c r="I11" s="265">
        <v>128</v>
      </c>
      <c r="J11" s="169" t="str">
        <f>IF('データ入力シート－２'!B133="","",VLOOKUP($I11,'データ入力シート－２'!$A$6:$D$205,2,0))</f>
        <v/>
      </c>
      <c r="K11" s="263" t="str">
        <f>IF('データ入力シート－２'!C133="","",VLOOKUP($I11,'データ入力シート－２'!$A$6:$D$205,3,0))</f>
        <v/>
      </c>
      <c r="L11" s="264" t="str">
        <f>IF('データ入力シート－２'!D133="","",VLOOKUP($I11,'データ入力シート－２'!$A$6:$D$205,4,0))</f>
        <v/>
      </c>
    </row>
    <row r="12" spans="1:12" ht="21" customHeight="1">
      <c r="A12" s="265">
        <v>79</v>
      </c>
      <c r="B12" s="169" t="str">
        <f>IF('データ入力シート－２'!B84="","",VLOOKUP($A12,'データ入力シート－２'!$A$6:$D$205,2,0))</f>
        <v/>
      </c>
      <c r="C12" s="263" t="str">
        <f>IF('データ入力シート－２'!C84="","",VLOOKUP($A12,'データ入力シート－２'!$A$6:$D$205,3,0))</f>
        <v/>
      </c>
      <c r="D12" s="264" t="str">
        <f>IF('データ入力シート－２'!D84="","",VLOOKUP($A12,'データ入力シート－２'!$A$6:$D$205,4,0))</f>
        <v/>
      </c>
      <c r="E12" s="265">
        <v>104</v>
      </c>
      <c r="F12" s="169" t="str">
        <f>IF('データ入力シート－２'!B109="","",VLOOKUP($E12,'データ入力シート－２'!$A$6:$D$205,2,0))</f>
        <v/>
      </c>
      <c r="G12" s="263" t="str">
        <f>IF('データ入力シート－２'!C109="","",VLOOKUP($E12,'データ入力シート－２'!$A$6:$D$205,3,0))</f>
        <v/>
      </c>
      <c r="H12" s="264" t="str">
        <f>IF('データ入力シート－２'!D109="","",VLOOKUP($E12,'データ入力シート－２'!$A$6:$D$205,4,0))</f>
        <v/>
      </c>
      <c r="I12" s="265">
        <v>129</v>
      </c>
      <c r="J12" s="169" t="str">
        <f>IF('データ入力シート－２'!B134="","",VLOOKUP($I12,'データ入力シート－２'!$A$6:$D$205,2,0))</f>
        <v/>
      </c>
      <c r="K12" s="263" t="str">
        <f>IF('データ入力シート－２'!C134="","",VLOOKUP($I12,'データ入力シート－２'!$A$6:$D$205,3,0))</f>
        <v/>
      </c>
      <c r="L12" s="264" t="str">
        <f>IF('データ入力シート－２'!D134="","",VLOOKUP($I12,'データ入力シート－２'!$A$6:$D$205,4,0))</f>
        <v/>
      </c>
    </row>
    <row r="13" spans="1:12" ht="21" customHeight="1">
      <c r="A13" s="265">
        <v>80</v>
      </c>
      <c r="B13" s="169" t="str">
        <f>IF('データ入力シート－２'!B85="","",VLOOKUP($A13,'データ入力シート－２'!$A$6:$D$205,2,0))</f>
        <v/>
      </c>
      <c r="C13" s="263" t="str">
        <f>IF('データ入力シート－２'!C85="","",VLOOKUP($A13,'データ入力シート－２'!$A$6:$D$205,3,0))</f>
        <v/>
      </c>
      <c r="D13" s="264" t="str">
        <f>IF('データ入力シート－２'!D85="","",VLOOKUP($A13,'データ入力シート－２'!$A$6:$D$205,4,0))</f>
        <v/>
      </c>
      <c r="E13" s="265">
        <v>105</v>
      </c>
      <c r="F13" s="169" t="str">
        <f>IF('データ入力シート－２'!B110="","",VLOOKUP($E13,'データ入力シート－２'!$A$6:$D$205,2,0))</f>
        <v/>
      </c>
      <c r="G13" s="263" t="str">
        <f>IF('データ入力シート－２'!C110="","",VLOOKUP($E13,'データ入力シート－２'!$A$6:$D$205,3,0))</f>
        <v/>
      </c>
      <c r="H13" s="264" t="str">
        <f>IF('データ入力シート－２'!D110="","",VLOOKUP($E13,'データ入力シート－２'!$A$6:$D$205,4,0))</f>
        <v/>
      </c>
      <c r="I13" s="265">
        <v>130</v>
      </c>
      <c r="J13" s="169" t="str">
        <f>IF('データ入力シート－２'!B135="","",VLOOKUP($I13,'データ入力シート－２'!$A$6:$D$205,2,0))</f>
        <v/>
      </c>
      <c r="K13" s="263" t="str">
        <f>IF('データ入力シート－２'!C135="","",VLOOKUP($I13,'データ入力シート－２'!$A$6:$D$205,3,0))</f>
        <v/>
      </c>
      <c r="L13" s="264" t="str">
        <f>IF('データ入力シート－２'!D135="","",VLOOKUP($I13,'データ入力シート－２'!$A$6:$D$205,4,0))</f>
        <v/>
      </c>
    </row>
    <row r="14" spans="1:12" ht="21" customHeight="1">
      <c r="A14" s="265">
        <v>81</v>
      </c>
      <c r="B14" s="169" t="str">
        <f>IF('データ入力シート－２'!B86="","",VLOOKUP($A14,'データ入力シート－２'!$A$6:$D$205,2,0))</f>
        <v/>
      </c>
      <c r="C14" s="263" t="str">
        <f>IF('データ入力シート－２'!C86="","",VLOOKUP($A14,'データ入力シート－２'!$A$6:$D$205,3,0))</f>
        <v/>
      </c>
      <c r="D14" s="264" t="str">
        <f>IF('データ入力シート－２'!D86="","",VLOOKUP($A14,'データ入力シート－２'!$A$6:$D$205,4,0))</f>
        <v/>
      </c>
      <c r="E14" s="265">
        <v>106</v>
      </c>
      <c r="F14" s="169" t="str">
        <f>IF('データ入力シート－２'!B111="","",VLOOKUP($E14,'データ入力シート－２'!$A$6:$D$205,2,0))</f>
        <v/>
      </c>
      <c r="G14" s="263" t="str">
        <f>IF('データ入力シート－２'!C111="","",VLOOKUP($E14,'データ入力シート－２'!$A$6:$D$205,3,0))</f>
        <v/>
      </c>
      <c r="H14" s="264" t="str">
        <f>IF('データ入力シート－２'!D111="","",VLOOKUP($E14,'データ入力シート－２'!$A$6:$D$205,4,0))</f>
        <v/>
      </c>
      <c r="I14" s="265">
        <v>131</v>
      </c>
      <c r="J14" s="169" t="str">
        <f>IF('データ入力シート－２'!B136="","",VLOOKUP($I14,'データ入力シート－２'!$A$6:$D$205,2,0))</f>
        <v/>
      </c>
      <c r="K14" s="263" t="str">
        <f>IF('データ入力シート－２'!C136="","",VLOOKUP($I14,'データ入力シート－２'!$A$6:$D$205,3,0))</f>
        <v/>
      </c>
      <c r="L14" s="264" t="str">
        <f>IF('データ入力シート－２'!D136="","",VLOOKUP($I14,'データ入力シート－２'!$A$6:$D$205,4,0))</f>
        <v/>
      </c>
    </row>
    <row r="15" spans="1:12" ht="21" customHeight="1">
      <c r="A15" s="265">
        <v>82</v>
      </c>
      <c r="B15" s="169" t="str">
        <f>IF('データ入力シート－２'!B87="","",VLOOKUP($A15,'データ入力シート－２'!$A$6:$D$205,2,0))</f>
        <v/>
      </c>
      <c r="C15" s="263" t="str">
        <f>IF('データ入力シート－２'!C87="","",VLOOKUP($A15,'データ入力シート－２'!$A$6:$D$205,3,0))</f>
        <v/>
      </c>
      <c r="D15" s="264" t="str">
        <f>IF('データ入力シート－２'!D87="","",VLOOKUP($A15,'データ入力シート－２'!$A$6:$D$205,4,0))</f>
        <v/>
      </c>
      <c r="E15" s="265">
        <v>107</v>
      </c>
      <c r="F15" s="169" t="str">
        <f>IF('データ入力シート－２'!B112="","",VLOOKUP($E15,'データ入力シート－２'!$A$6:$D$205,2,0))</f>
        <v/>
      </c>
      <c r="G15" s="263" t="str">
        <f>IF('データ入力シート－２'!C112="","",VLOOKUP($E15,'データ入力シート－２'!$A$6:$D$205,3,0))</f>
        <v/>
      </c>
      <c r="H15" s="264" t="str">
        <f>IF('データ入力シート－２'!D112="","",VLOOKUP($E15,'データ入力シート－２'!$A$6:$D$205,4,0))</f>
        <v/>
      </c>
      <c r="I15" s="265">
        <v>132</v>
      </c>
      <c r="J15" s="169" t="str">
        <f>IF('データ入力シート－２'!B137="","",VLOOKUP($I15,'データ入力シート－２'!$A$6:$D$205,2,0))</f>
        <v/>
      </c>
      <c r="K15" s="263" t="str">
        <f>IF('データ入力シート－２'!C137="","",VLOOKUP($I15,'データ入力シート－２'!$A$6:$D$205,3,0))</f>
        <v/>
      </c>
      <c r="L15" s="264" t="str">
        <f>IF('データ入力シート－２'!D137="","",VLOOKUP($I15,'データ入力シート－２'!$A$6:$D$205,4,0))</f>
        <v/>
      </c>
    </row>
    <row r="16" spans="1:12" ht="21" customHeight="1">
      <c r="A16" s="265">
        <v>83</v>
      </c>
      <c r="B16" s="169" t="str">
        <f>IF('データ入力シート－２'!B88="","",VLOOKUP($A16,'データ入力シート－２'!$A$6:$D$205,2,0))</f>
        <v/>
      </c>
      <c r="C16" s="263" t="str">
        <f>IF('データ入力シート－２'!C88="","",VLOOKUP($A16,'データ入力シート－２'!$A$6:$D$205,3,0))</f>
        <v/>
      </c>
      <c r="D16" s="264" t="str">
        <f>IF('データ入力シート－２'!D88="","",VLOOKUP($A16,'データ入力シート－２'!$A$6:$D$205,4,0))</f>
        <v/>
      </c>
      <c r="E16" s="265">
        <v>108</v>
      </c>
      <c r="F16" s="169" t="str">
        <f>IF('データ入力シート－２'!B113="","",VLOOKUP($E16,'データ入力シート－２'!$A$6:$D$205,2,0))</f>
        <v/>
      </c>
      <c r="G16" s="263" t="str">
        <f>IF('データ入力シート－２'!C113="","",VLOOKUP($E16,'データ入力シート－２'!$A$6:$D$205,3,0))</f>
        <v/>
      </c>
      <c r="H16" s="264" t="str">
        <f>IF('データ入力シート－２'!D113="","",VLOOKUP($E16,'データ入力シート－２'!$A$6:$D$205,4,0))</f>
        <v/>
      </c>
      <c r="I16" s="265">
        <v>133</v>
      </c>
      <c r="J16" s="169" t="str">
        <f>IF('データ入力シート－２'!B138="","",VLOOKUP($I16,'データ入力シート－２'!$A$6:$D$205,2,0))</f>
        <v/>
      </c>
      <c r="K16" s="263" t="str">
        <f>IF('データ入力シート－２'!C138="","",VLOOKUP($I16,'データ入力シート－２'!$A$6:$D$205,3,0))</f>
        <v/>
      </c>
      <c r="L16" s="264" t="str">
        <f>IF('データ入力シート－２'!D138="","",VLOOKUP($I16,'データ入力シート－２'!$A$6:$D$205,4,0))</f>
        <v/>
      </c>
    </row>
    <row r="17" spans="1:12" ht="21" customHeight="1">
      <c r="A17" s="265">
        <v>84</v>
      </c>
      <c r="B17" s="169" t="str">
        <f>IF('データ入力シート－２'!B89="","",VLOOKUP($A17,'データ入力シート－２'!$A$6:$D$205,2,0))</f>
        <v/>
      </c>
      <c r="C17" s="263" t="str">
        <f>IF('データ入力シート－２'!C89="","",VLOOKUP($A17,'データ入力シート－２'!$A$6:$D$205,3,0))</f>
        <v/>
      </c>
      <c r="D17" s="264" t="str">
        <f>IF('データ入力シート－２'!D89="","",VLOOKUP($A17,'データ入力シート－２'!$A$6:$D$205,4,0))</f>
        <v/>
      </c>
      <c r="E17" s="265">
        <v>109</v>
      </c>
      <c r="F17" s="169" t="str">
        <f>IF('データ入力シート－２'!B114="","",VLOOKUP($E17,'データ入力シート－２'!$A$6:$D$205,2,0))</f>
        <v/>
      </c>
      <c r="G17" s="263" t="str">
        <f>IF('データ入力シート－２'!C114="","",VLOOKUP($E17,'データ入力シート－２'!$A$6:$D$205,3,0))</f>
        <v/>
      </c>
      <c r="H17" s="264" t="str">
        <f>IF('データ入力シート－２'!D114="","",VLOOKUP($E17,'データ入力シート－２'!$A$6:$D$205,4,0))</f>
        <v/>
      </c>
      <c r="I17" s="265">
        <v>134</v>
      </c>
      <c r="J17" s="169" t="str">
        <f>IF('データ入力シート－２'!B139="","",VLOOKUP($I17,'データ入力シート－２'!$A$6:$D$205,2,0))</f>
        <v/>
      </c>
      <c r="K17" s="263" t="str">
        <f>IF('データ入力シート－２'!C139="","",VLOOKUP($I17,'データ入力シート－２'!$A$6:$D$205,3,0))</f>
        <v/>
      </c>
      <c r="L17" s="264" t="str">
        <f>IF('データ入力シート－２'!D139="","",VLOOKUP($I17,'データ入力シート－２'!$A$6:$D$205,4,0))</f>
        <v/>
      </c>
    </row>
    <row r="18" spans="1:12" ht="21" customHeight="1">
      <c r="A18" s="265">
        <v>85</v>
      </c>
      <c r="B18" s="169" t="str">
        <f>IF('データ入力シート－２'!B90="","",VLOOKUP($A18,'データ入力シート－２'!$A$6:$D$205,2,0))</f>
        <v/>
      </c>
      <c r="C18" s="263" t="str">
        <f>IF('データ入力シート－２'!C90="","",VLOOKUP($A18,'データ入力シート－２'!$A$6:$D$205,3,0))</f>
        <v/>
      </c>
      <c r="D18" s="264" t="str">
        <f>IF('データ入力シート－２'!D90="","",VLOOKUP($A18,'データ入力シート－２'!$A$6:$D$205,4,0))</f>
        <v/>
      </c>
      <c r="E18" s="265">
        <v>110</v>
      </c>
      <c r="F18" s="169" t="str">
        <f>IF('データ入力シート－２'!B115="","",VLOOKUP($E18,'データ入力シート－２'!$A$6:$D$205,2,0))</f>
        <v/>
      </c>
      <c r="G18" s="263" t="str">
        <f>IF('データ入力シート－２'!C115="","",VLOOKUP($E18,'データ入力シート－２'!$A$6:$D$205,3,0))</f>
        <v/>
      </c>
      <c r="H18" s="264" t="str">
        <f>IF('データ入力シート－２'!D115="","",VLOOKUP($E18,'データ入力シート－２'!$A$6:$D$205,4,0))</f>
        <v/>
      </c>
      <c r="I18" s="265">
        <v>135</v>
      </c>
      <c r="J18" s="169" t="str">
        <f>IF('データ入力シート－２'!B140="","",VLOOKUP($I18,'データ入力シート－２'!$A$6:$D$205,2,0))</f>
        <v/>
      </c>
      <c r="K18" s="263" t="str">
        <f>IF('データ入力シート－２'!C140="","",VLOOKUP($I18,'データ入力シート－２'!$A$6:$D$205,3,0))</f>
        <v/>
      </c>
      <c r="L18" s="264" t="str">
        <f>IF('データ入力シート－２'!D140="","",VLOOKUP($I18,'データ入力シート－２'!$A$6:$D$205,4,0))</f>
        <v/>
      </c>
    </row>
    <row r="19" spans="1:12" ht="21" customHeight="1">
      <c r="A19" s="265">
        <v>86</v>
      </c>
      <c r="B19" s="169" t="str">
        <f>IF('データ入力シート－２'!B91="","",VLOOKUP($A19,'データ入力シート－２'!$A$6:$D$205,2,0))</f>
        <v/>
      </c>
      <c r="C19" s="263" t="str">
        <f>IF('データ入力シート－２'!C91="","",VLOOKUP($A19,'データ入力シート－２'!$A$6:$D$205,3,0))</f>
        <v/>
      </c>
      <c r="D19" s="264" t="str">
        <f>IF('データ入力シート－２'!D91="","",VLOOKUP($A19,'データ入力シート－２'!$A$6:$D$205,4,0))</f>
        <v/>
      </c>
      <c r="E19" s="265">
        <v>111</v>
      </c>
      <c r="F19" s="169" t="str">
        <f>IF('データ入力シート－２'!B116="","",VLOOKUP($E19,'データ入力シート－２'!$A$6:$D$205,2,0))</f>
        <v/>
      </c>
      <c r="G19" s="263" t="str">
        <f>IF('データ入力シート－２'!C116="","",VLOOKUP($E19,'データ入力シート－２'!$A$6:$D$205,3,0))</f>
        <v/>
      </c>
      <c r="H19" s="264" t="str">
        <f>IF('データ入力シート－２'!D116="","",VLOOKUP($E19,'データ入力シート－２'!$A$6:$D$205,4,0))</f>
        <v/>
      </c>
      <c r="I19" s="265">
        <v>136</v>
      </c>
      <c r="J19" s="169" t="str">
        <f>IF('データ入力シート－２'!B141="","",VLOOKUP($I19,'データ入力シート－２'!$A$6:$D$205,2,0))</f>
        <v/>
      </c>
      <c r="K19" s="263" t="str">
        <f>IF('データ入力シート－２'!C141="","",VLOOKUP($I19,'データ入力シート－２'!$A$6:$D$205,3,0))</f>
        <v/>
      </c>
      <c r="L19" s="264" t="str">
        <f>IF('データ入力シート－２'!D141="","",VLOOKUP($I19,'データ入力シート－２'!$A$6:$D$205,4,0))</f>
        <v/>
      </c>
    </row>
    <row r="20" spans="1:12" ht="21" customHeight="1">
      <c r="A20" s="265">
        <v>87</v>
      </c>
      <c r="B20" s="169" t="str">
        <f>IF('データ入力シート－２'!B92="","",VLOOKUP($A20,'データ入力シート－２'!$A$6:$D$205,2,0))</f>
        <v/>
      </c>
      <c r="C20" s="263" t="str">
        <f>IF('データ入力シート－２'!C92="","",VLOOKUP($A20,'データ入力シート－２'!$A$6:$D$205,3,0))</f>
        <v/>
      </c>
      <c r="D20" s="264" t="str">
        <f>IF('データ入力シート－２'!D92="","",VLOOKUP($A20,'データ入力シート－２'!$A$6:$D$205,4,0))</f>
        <v/>
      </c>
      <c r="E20" s="265">
        <v>112</v>
      </c>
      <c r="F20" s="169" t="str">
        <f>IF('データ入力シート－２'!B117="","",VLOOKUP($E20,'データ入力シート－２'!$A$6:$D$205,2,0))</f>
        <v/>
      </c>
      <c r="G20" s="263" t="str">
        <f>IF('データ入力シート－２'!C117="","",VLOOKUP($E20,'データ入力シート－２'!$A$6:$D$205,3,0))</f>
        <v/>
      </c>
      <c r="H20" s="264" t="str">
        <f>IF('データ入力シート－２'!D117="","",VLOOKUP($E20,'データ入力シート－２'!$A$6:$D$205,4,0))</f>
        <v/>
      </c>
      <c r="I20" s="265">
        <v>137</v>
      </c>
      <c r="J20" s="169" t="str">
        <f>IF('データ入力シート－２'!B142="","",VLOOKUP($I20,'データ入力シート－２'!$A$6:$D$205,2,0))</f>
        <v/>
      </c>
      <c r="K20" s="263" t="str">
        <f>IF('データ入力シート－２'!C142="","",VLOOKUP($I20,'データ入力シート－２'!$A$6:$D$205,3,0))</f>
        <v/>
      </c>
      <c r="L20" s="264" t="str">
        <f>IF('データ入力シート－２'!D142="","",VLOOKUP($I20,'データ入力シート－２'!$A$6:$D$205,4,0))</f>
        <v/>
      </c>
    </row>
    <row r="21" spans="1:12" ht="21" customHeight="1">
      <c r="A21" s="265">
        <v>88</v>
      </c>
      <c r="B21" s="169" t="str">
        <f>IF('データ入力シート－２'!B93="","",VLOOKUP($A21,'データ入力シート－２'!$A$6:$D$205,2,0))</f>
        <v/>
      </c>
      <c r="C21" s="263" t="str">
        <f>IF('データ入力シート－２'!C93="","",VLOOKUP($A21,'データ入力シート－２'!$A$6:$D$205,3,0))</f>
        <v/>
      </c>
      <c r="D21" s="264" t="str">
        <f>IF('データ入力シート－２'!D93="","",VLOOKUP($A21,'データ入力シート－２'!$A$6:$D$205,4,0))</f>
        <v/>
      </c>
      <c r="E21" s="265">
        <v>113</v>
      </c>
      <c r="F21" s="169" t="str">
        <f>IF('データ入力シート－２'!B118="","",VLOOKUP($E21,'データ入力シート－２'!$A$6:$D$205,2,0))</f>
        <v/>
      </c>
      <c r="G21" s="263" t="str">
        <f>IF('データ入力シート－２'!C118="","",VLOOKUP($E21,'データ入力シート－２'!$A$6:$D$205,3,0))</f>
        <v/>
      </c>
      <c r="H21" s="264" t="str">
        <f>IF('データ入力シート－２'!D118="","",VLOOKUP($E21,'データ入力シート－２'!$A$6:$D$205,4,0))</f>
        <v/>
      </c>
      <c r="I21" s="265">
        <v>138</v>
      </c>
      <c r="J21" s="169" t="str">
        <f>IF('データ入力シート－２'!B143="","",VLOOKUP($I21,'データ入力シート－２'!$A$6:$D$205,2,0))</f>
        <v/>
      </c>
      <c r="K21" s="263" t="str">
        <f>IF('データ入力シート－２'!C143="","",VLOOKUP($I21,'データ入力シート－２'!$A$6:$D$205,3,0))</f>
        <v/>
      </c>
      <c r="L21" s="264" t="str">
        <f>IF('データ入力シート－２'!D143="","",VLOOKUP($I21,'データ入力シート－２'!$A$6:$D$205,4,0))</f>
        <v/>
      </c>
    </row>
    <row r="22" spans="1:12" ht="21" customHeight="1">
      <c r="A22" s="265">
        <v>89</v>
      </c>
      <c r="B22" s="169" t="str">
        <f>IF('データ入力シート－２'!B94="","",VLOOKUP($A22,'データ入力シート－２'!$A$6:$D$205,2,0))</f>
        <v/>
      </c>
      <c r="C22" s="263" t="str">
        <f>IF('データ入力シート－２'!C94="","",VLOOKUP($A22,'データ入力シート－２'!$A$6:$D$205,3,0))</f>
        <v/>
      </c>
      <c r="D22" s="264" t="str">
        <f>IF('データ入力シート－２'!D94="","",VLOOKUP($A22,'データ入力シート－２'!$A$6:$D$205,4,0))</f>
        <v/>
      </c>
      <c r="E22" s="265">
        <v>114</v>
      </c>
      <c r="F22" s="169" t="str">
        <f>IF('データ入力シート－２'!B119="","",VLOOKUP($E22,'データ入力シート－２'!$A$6:$D$205,2,0))</f>
        <v/>
      </c>
      <c r="G22" s="263" t="str">
        <f>IF('データ入力シート－２'!C119="","",VLOOKUP($E22,'データ入力シート－２'!$A$6:$D$205,3,0))</f>
        <v/>
      </c>
      <c r="H22" s="264" t="str">
        <f>IF('データ入力シート－２'!D119="","",VLOOKUP($E22,'データ入力シート－２'!$A$6:$D$205,4,0))</f>
        <v/>
      </c>
      <c r="I22" s="265">
        <v>139</v>
      </c>
      <c r="J22" s="169" t="str">
        <f>IF('データ入力シート－２'!B144="","",VLOOKUP($I22,'データ入力シート－２'!$A$6:$D$205,2,0))</f>
        <v/>
      </c>
      <c r="K22" s="263" t="str">
        <f>IF('データ入力シート－２'!C144="","",VLOOKUP($I22,'データ入力シート－２'!$A$6:$D$205,3,0))</f>
        <v/>
      </c>
      <c r="L22" s="264" t="str">
        <f>IF('データ入力シート－２'!D144="","",VLOOKUP($I22,'データ入力シート－２'!$A$6:$D$205,4,0))</f>
        <v/>
      </c>
    </row>
    <row r="23" spans="1:12" ht="21" customHeight="1">
      <c r="A23" s="265">
        <v>90</v>
      </c>
      <c r="B23" s="169" t="str">
        <f>IF('データ入力シート－２'!B95="","",VLOOKUP($A23,'データ入力シート－２'!$A$6:$D$205,2,0))</f>
        <v/>
      </c>
      <c r="C23" s="263" t="str">
        <f>IF('データ入力シート－２'!C95="","",VLOOKUP($A23,'データ入力シート－２'!$A$6:$D$205,3,0))</f>
        <v/>
      </c>
      <c r="D23" s="264" t="str">
        <f>IF('データ入力シート－２'!D95="","",VLOOKUP($A23,'データ入力シート－２'!$A$6:$D$205,4,0))</f>
        <v/>
      </c>
      <c r="E23" s="265">
        <v>115</v>
      </c>
      <c r="F23" s="169" t="str">
        <f>IF('データ入力シート－２'!B120="","",VLOOKUP($E23,'データ入力シート－２'!$A$6:$D$205,2,0))</f>
        <v/>
      </c>
      <c r="G23" s="263" t="str">
        <f>IF('データ入力シート－２'!C120="","",VLOOKUP($E23,'データ入力シート－２'!$A$6:$D$205,3,0))</f>
        <v/>
      </c>
      <c r="H23" s="264" t="str">
        <f>IF('データ入力シート－２'!D120="","",VLOOKUP($E23,'データ入力シート－２'!$A$6:$D$205,4,0))</f>
        <v/>
      </c>
      <c r="I23" s="265">
        <v>140</v>
      </c>
      <c r="J23" s="169" t="str">
        <f>IF('データ入力シート－２'!B145="","",VLOOKUP($I23,'データ入力シート－２'!$A$6:$D$205,2,0))</f>
        <v/>
      </c>
      <c r="K23" s="263" t="str">
        <f>IF('データ入力シート－２'!C145="","",VLOOKUP($I23,'データ入力シート－２'!$A$6:$D$205,3,0))</f>
        <v/>
      </c>
      <c r="L23" s="264" t="str">
        <f>IF('データ入力シート－２'!D145="","",VLOOKUP($I23,'データ入力シート－２'!$A$6:$D$205,4,0))</f>
        <v/>
      </c>
    </row>
    <row r="24" spans="1:12" ht="21" customHeight="1">
      <c r="A24" s="265">
        <v>91</v>
      </c>
      <c r="B24" s="169" t="str">
        <f>IF('データ入力シート－２'!B96="","",VLOOKUP($A24,'データ入力シート－２'!$A$6:$D$205,2,0))</f>
        <v/>
      </c>
      <c r="C24" s="263" t="str">
        <f>IF('データ入力シート－２'!C96="","",VLOOKUP($A24,'データ入力シート－２'!$A$6:$D$205,3,0))</f>
        <v/>
      </c>
      <c r="D24" s="264" t="str">
        <f>IF('データ入力シート－２'!D96="","",VLOOKUP($A24,'データ入力シート－２'!$A$6:$D$205,4,0))</f>
        <v/>
      </c>
      <c r="E24" s="265">
        <v>116</v>
      </c>
      <c r="F24" s="169" t="str">
        <f>IF('データ入力シート－２'!B121="","",VLOOKUP($E24,'データ入力シート－２'!$A$6:$D$205,2,0))</f>
        <v/>
      </c>
      <c r="G24" s="263" t="str">
        <f>IF('データ入力シート－２'!C121="","",VLOOKUP($E24,'データ入力シート－２'!$A$6:$D$205,3,0))</f>
        <v/>
      </c>
      <c r="H24" s="264" t="str">
        <f>IF('データ入力シート－２'!D121="","",VLOOKUP($E24,'データ入力シート－２'!$A$6:$D$205,4,0))</f>
        <v/>
      </c>
      <c r="I24" s="265">
        <v>141</v>
      </c>
      <c r="J24" s="169" t="str">
        <f>IF('データ入力シート－２'!B146="","",VLOOKUP($I24,'データ入力シート－２'!$A$6:$D$205,2,0))</f>
        <v/>
      </c>
      <c r="K24" s="263" t="str">
        <f>IF('データ入力シート－２'!C146="","",VLOOKUP($I24,'データ入力シート－２'!$A$6:$D$205,3,0))</f>
        <v/>
      </c>
      <c r="L24" s="264" t="str">
        <f>IF('データ入力シート－２'!D146="","",VLOOKUP($I24,'データ入力シート－２'!$A$6:$D$205,4,0))</f>
        <v/>
      </c>
    </row>
    <row r="25" spans="1:12" ht="21" customHeight="1">
      <c r="A25" s="265">
        <v>92</v>
      </c>
      <c r="B25" s="169" t="str">
        <f>IF('データ入力シート－２'!B97="","",VLOOKUP($A25,'データ入力シート－２'!$A$6:$D$205,2,0))</f>
        <v/>
      </c>
      <c r="C25" s="263" t="str">
        <f>IF('データ入力シート－２'!C97="","",VLOOKUP($A25,'データ入力シート－２'!$A$6:$D$205,3,0))</f>
        <v/>
      </c>
      <c r="D25" s="264" t="str">
        <f>IF('データ入力シート－２'!D97="","",VLOOKUP($A25,'データ入力シート－２'!$A$6:$D$205,4,0))</f>
        <v/>
      </c>
      <c r="E25" s="265">
        <v>117</v>
      </c>
      <c r="F25" s="169" t="str">
        <f>IF('データ入力シート－２'!B122="","",VLOOKUP($E25,'データ入力シート－２'!$A$6:$D$205,2,0))</f>
        <v/>
      </c>
      <c r="G25" s="263" t="str">
        <f>IF('データ入力シート－２'!C122="","",VLOOKUP($E25,'データ入力シート－２'!$A$6:$D$205,3,0))</f>
        <v/>
      </c>
      <c r="H25" s="264" t="str">
        <f>IF('データ入力シート－２'!D122="","",VLOOKUP($E25,'データ入力シート－２'!$A$6:$D$205,4,0))</f>
        <v/>
      </c>
      <c r="I25" s="265">
        <v>142</v>
      </c>
      <c r="J25" s="169" t="str">
        <f>IF('データ入力シート－２'!B147="","",VLOOKUP($I25,'データ入力シート－２'!$A$6:$D$205,2,0))</f>
        <v/>
      </c>
      <c r="K25" s="263" t="str">
        <f>IF('データ入力シート－２'!C147="","",VLOOKUP($I25,'データ入力シート－２'!$A$6:$D$205,3,0))</f>
        <v/>
      </c>
      <c r="L25" s="264" t="str">
        <f>IF('データ入力シート－２'!D147="","",VLOOKUP($I25,'データ入力シート－２'!$A$6:$D$205,4,0))</f>
        <v/>
      </c>
    </row>
    <row r="26" spans="1:12" ht="21" customHeight="1">
      <c r="A26" s="265">
        <v>93</v>
      </c>
      <c r="B26" s="169" t="str">
        <f>IF('データ入力シート－２'!B98="","",VLOOKUP($A26,'データ入力シート－２'!$A$6:$D$205,2,0))</f>
        <v/>
      </c>
      <c r="C26" s="263" t="str">
        <f>IF('データ入力シート－２'!C98="","",VLOOKUP($A26,'データ入力シート－２'!$A$6:$D$205,3,0))</f>
        <v/>
      </c>
      <c r="D26" s="264" t="str">
        <f>IF('データ入力シート－２'!D98="","",VLOOKUP($A26,'データ入力シート－２'!$A$6:$D$205,4,0))</f>
        <v/>
      </c>
      <c r="E26" s="265">
        <v>118</v>
      </c>
      <c r="F26" s="169" t="str">
        <f>IF('データ入力シート－２'!B123="","",VLOOKUP($E26,'データ入力シート－２'!$A$6:$D$205,2,0))</f>
        <v/>
      </c>
      <c r="G26" s="263" t="str">
        <f>IF('データ入力シート－２'!C123="","",VLOOKUP($E26,'データ入力シート－２'!$A$6:$D$205,3,0))</f>
        <v/>
      </c>
      <c r="H26" s="264" t="str">
        <f>IF('データ入力シート－２'!D123="","",VLOOKUP($E26,'データ入力シート－２'!$A$6:$D$205,4,0))</f>
        <v/>
      </c>
      <c r="I26" s="265">
        <v>143</v>
      </c>
      <c r="J26" s="169" t="str">
        <f>IF('データ入力シート－２'!B148="","",VLOOKUP($I26,'データ入力シート－２'!$A$6:$D$205,2,0))</f>
        <v/>
      </c>
      <c r="K26" s="263" t="str">
        <f>IF('データ入力シート－２'!C148="","",VLOOKUP($I26,'データ入力シート－２'!$A$6:$D$205,3,0))</f>
        <v/>
      </c>
      <c r="L26" s="264" t="str">
        <f>IF('データ入力シート－２'!D148="","",VLOOKUP($I26,'データ入力シート－２'!$A$6:$D$205,4,0))</f>
        <v/>
      </c>
    </row>
    <row r="27" spans="1:12" ht="21" customHeight="1">
      <c r="A27" s="265">
        <v>94</v>
      </c>
      <c r="B27" s="169" t="str">
        <f>IF('データ入力シート－２'!B99="","",VLOOKUP($A27,'データ入力シート－２'!$A$6:$D$205,2,0))</f>
        <v/>
      </c>
      <c r="C27" s="263" t="str">
        <f>IF('データ入力シート－２'!C99="","",VLOOKUP($A27,'データ入力シート－２'!$A$6:$D$205,3,0))</f>
        <v/>
      </c>
      <c r="D27" s="264" t="str">
        <f>IF('データ入力シート－２'!D99="","",VLOOKUP($A27,'データ入力シート－２'!$A$6:$D$205,4,0))</f>
        <v/>
      </c>
      <c r="E27" s="265">
        <v>119</v>
      </c>
      <c r="F27" s="169" t="str">
        <f>IF('データ入力シート－２'!B124="","",VLOOKUP($E27,'データ入力シート－２'!$A$6:$D$205,2,0))</f>
        <v/>
      </c>
      <c r="G27" s="263" t="str">
        <f>IF('データ入力シート－２'!C124="","",VLOOKUP($E27,'データ入力シート－２'!$A$6:$D$205,3,0))</f>
        <v/>
      </c>
      <c r="H27" s="264" t="str">
        <f>IF('データ入力シート－２'!D124="","",VLOOKUP($E27,'データ入力シート－２'!$A$6:$D$205,4,0))</f>
        <v/>
      </c>
      <c r="I27" s="265">
        <v>144</v>
      </c>
      <c r="J27" s="169" t="str">
        <f>IF('データ入力シート－２'!B149="","",VLOOKUP($I27,'データ入力シート－２'!$A$6:$D$205,2,0))</f>
        <v/>
      </c>
      <c r="K27" s="263" t="str">
        <f>IF('データ入力シート－２'!C149="","",VLOOKUP($I27,'データ入力シート－２'!$A$6:$D$205,3,0))</f>
        <v/>
      </c>
      <c r="L27" s="264" t="str">
        <f>IF('データ入力シート－２'!D149="","",VLOOKUP($I27,'データ入力シート－２'!$A$6:$D$205,4,0))</f>
        <v/>
      </c>
    </row>
    <row r="28" spans="1:12" ht="21" customHeight="1">
      <c r="A28" s="265">
        <v>95</v>
      </c>
      <c r="B28" s="169" t="str">
        <f>IF('データ入力シート－２'!B100="","",VLOOKUP($A28,'データ入力シート－２'!$A$6:$D$205,2,0))</f>
        <v/>
      </c>
      <c r="C28" s="263" t="str">
        <f>IF('データ入力シート－２'!C100="","",VLOOKUP($A28,'データ入力シート－２'!$A$6:$D$205,3,0))</f>
        <v/>
      </c>
      <c r="D28" s="264" t="str">
        <f>IF('データ入力シート－２'!D100="","",VLOOKUP($A28,'データ入力シート－２'!$A$6:$D$205,4,0))</f>
        <v/>
      </c>
      <c r="E28" s="265">
        <v>120</v>
      </c>
      <c r="F28" s="169" t="str">
        <f>IF('データ入力シート－２'!B125="","",VLOOKUP($E28,'データ入力シート－２'!$A$6:$D$205,2,0))</f>
        <v/>
      </c>
      <c r="G28" s="263" t="str">
        <f>IF('データ入力シート－２'!C125="","",VLOOKUP($E28,'データ入力シート－２'!$A$6:$D$205,3,0))</f>
        <v/>
      </c>
      <c r="H28" s="264" t="str">
        <f>IF('データ入力シート－２'!D125="","",VLOOKUP($E28,'データ入力シート－２'!$A$6:$D$205,4,0))</f>
        <v/>
      </c>
      <c r="I28" s="265">
        <v>145</v>
      </c>
      <c r="J28" s="169" t="str">
        <f>IF('データ入力シート－２'!B150="","",VLOOKUP($I28,'データ入力シート－２'!$A$6:$D$205,2,0))</f>
        <v/>
      </c>
      <c r="K28" s="263" t="str">
        <f>IF('データ入力シート－２'!C150="","",VLOOKUP($I28,'データ入力シート－２'!$A$6:$D$205,3,0))</f>
        <v/>
      </c>
      <c r="L28" s="264" t="str">
        <f>IF('データ入力シート－２'!D150="","",VLOOKUP($I28,'データ入力シート－２'!$A$6:$D$205,4,0))</f>
        <v/>
      </c>
    </row>
    <row r="29" spans="1:12" ht="21" customHeight="1">
      <c r="A29" s="265">
        <v>96</v>
      </c>
      <c r="B29" s="169" t="str">
        <f>IF('データ入力シート－２'!B101="","",VLOOKUP($A29,'データ入力シート－２'!$A$6:$D$205,2,0))</f>
        <v/>
      </c>
      <c r="C29" s="263" t="str">
        <f>IF('データ入力シート－２'!C101="","",VLOOKUP($A29,'データ入力シート－２'!$A$6:$D$205,3,0))</f>
        <v/>
      </c>
      <c r="D29" s="264" t="str">
        <f>IF('データ入力シート－２'!D101="","",VLOOKUP($A29,'データ入力シート－２'!$A$6:$D$205,4,0))</f>
        <v/>
      </c>
      <c r="E29" s="265">
        <v>121</v>
      </c>
      <c r="F29" s="169" t="str">
        <f>IF('データ入力シート－２'!B126="","",VLOOKUP($E29,'データ入力シート－２'!$A$6:$D$205,2,0))</f>
        <v/>
      </c>
      <c r="G29" s="263" t="str">
        <f>IF('データ入力シート－２'!C126="","",VLOOKUP($E29,'データ入力シート－２'!$A$6:$D$205,3,0))</f>
        <v/>
      </c>
      <c r="H29" s="264" t="str">
        <f>IF('データ入力シート－２'!D126="","",VLOOKUP($E29,'データ入力シート－２'!$A$6:$D$205,4,0))</f>
        <v/>
      </c>
      <c r="I29" s="265">
        <v>146</v>
      </c>
      <c r="J29" s="169" t="str">
        <f>IF('データ入力シート－２'!B151="","",VLOOKUP($I29,'データ入力シート－２'!$A$6:$D$205,2,0))</f>
        <v/>
      </c>
      <c r="K29" s="263" t="str">
        <f>IF('データ入力シート－２'!C151="","",VLOOKUP($I29,'データ入力シート－２'!$A$6:$D$205,3,0))</f>
        <v/>
      </c>
      <c r="L29" s="264" t="str">
        <f>IF('データ入力シート－２'!D151="","",VLOOKUP($I29,'データ入力シート－２'!$A$6:$D$205,4,0))</f>
        <v/>
      </c>
    </row>
    <row r="30" spans="1:12" ht="21" customHeight="1">
      <c r="A30" s="265">
        <v>97</v>
      </c>
      <c r="B30" s="169" t="str">
        <f>IF('データ入力シート－２'!B102="","",VLOOKUP($A30,'データ入力シート－２'!$A$6:$D$205,2,0))</f>
        <v/>
      </c>
      <c r="C30" s="263" t="str">
        <f>IF('データ入力シート－２'!C102="","",VLOOKUP($A30,'データ入力シート－２'!$A$6:$D$205,3,0))</f>
        <v/>
      </c>
      <c r="D30" s="264" t="str">
        <f>IF('データ入力シート－２'!D102="","",VLOOKUP($A30,'データ入力シート－２'!$A$6:$D$205,4,0))</f>
        <v/>
      </c>
      <c r="E30" s="265">
        <v>122</v>
      </c>
      <c r="F30" s="169" t="str">
        <f>IF('データ入力シート－２'!B127="","",VLOOKUP($E30,'データ入力シート－２'!$A$6:$D$205,2,0))</f>
        <v/>
      </c>
      <c r="G30" s="263" t="str">
        <f>IF('データ入力シート－２'!C127="","",VLOOKUP($E30,'データ入力シート－２'!$A$6:$D$205,3,0))</f>
        <v/>
      </c>
      <c r="H30" s="264" t="str">
        <f>IF('データ入力シート－２'!D127="","",VLOOKUP($E30,'データ入力シート－２'!$A$6:$D$205,4,0))</f>
        <v/>
      </c>
      <c r="I30" s="265">
        <v>147</v>
      </c>
      <c r="J30" s="169" t="str">
        <f>IF('データ入力シート－２'!B152="","",VLOOKUP($I30,'データ入力シート－２'!$A$6:$D$205,2,0))</f>
        <v/>
      </c>
      <c r="K30" s="263" t="str">
        <f>IF('データ入力シート－２'!C152="","",VLOOKUP($I30,'データ入力シート－２'!$A$6:$D$205,3,0))</f>
        <v/>
      </c>
      <c r="L30" s="264" t="str">
        <f>IF('データ入力シート－２'!D152="","",VLOOKUP($I30,'データ入力シート－２'!$A$6:$D$205,4,0))</f>
        <v/>
      </c>
    </row>
    <row r="31" spans="1:12" ht="21" customHeight="1">
      <c r="A31" s="265">
        <v>98</v>
      </c>
      <c r="B31" s="169" t="str">
        <f>IF('データ入力シート－２'!B103="","",VLOOKUP($A31,'データ入力シート－２'!$A$6:$D$205,2,0))</f>
        <v/>
      </c>
      <c r="C31" s="263" t="str">
        <f>IF('データ入力シート－２'!C103="","",VLOOKUP($A31,'データ入力シート－２'!$A$6:$D$205,3,0))</f>
        <v/>
      </c>
      <c r="D31" s="264" t="str">
        <f>IF('データ入力シート－２'!D103="","",VLOOKUP($A31,'データ入力シート－２'!$A$6:$D$205,4,0))</f>
        <v/>
      </c>
      <c r="E31" s="265">
        <v>123</v>
      </c>
      <c r="F31" s="169" t="str">
        <f>IF('データ入力シート－２'!B128="","",VLOOKUP($E31,'データ入力シート－２'!$A$6:$D$205,2,0))</f>
        <v/>
      </c>
      <c r="G31" s="263" t="str">
        <f>IF('データ入力シート－２'!C128="","",VLOOKUP($E31,'データ入力シート－２'!$A$6:$D$205,3,0))</f>
        <v/>
      </c>
      <c r="H31" s="264" t="str">
        <f>IF('データ入力シート－２'!D128="","",VLOOKUP($E31,'データ入力シート－２'!$A$6:$D$205,4,0))</f>
        <v/>
      </c>
      <c r="I31" s="265">
        <v>148</v>
      </c>
      <c r="J31" s="169" t="str">
        <f>IF('データ入力シート－２'!B153="","",VLOOKUP($I31,'データ入力シート－２'!$A$6:$D$205,2,0))</f>
        <v/>
      </c>
      <c r="K31" s="263" t="str">
        <f>IF('データ入力シート－２'!C153="","",VLOOKUP($I31,'データ入力シート－２'!$A$6:$D$205,3,0))</f>
        <v/>
      </c>
      <c r="L31" s="264" t="str">
        <f>IF('データ入力シート－２'!D153="","",VLOOKUP($I31,'データ入力シート－２'!$A$6:$D$205,4,0))</f>
        <v/>
      </c>
    </row>
    <row r="32" spans="1:12" ht="21" customHeight="1">
      <c r="A32" s="265">
        <v>99</v>
      </c>
      <c r="B32" s="169" t="str">
        <f>IF('データ入力シート－２'!B104="","",VLOOKUP($A32,'データ入力シート－２'!$A$6:$D$205,2,0))</f>
        <v/>
      </c>
      <c r="C32" s="263" t="str">
        <f>IF('データ入力シート－２'!C104="","",VLOOKUP($A32,'データ入力シート－２'!$A$6:$D$205,3,0))</f>
        <v/>
      </c>
      <c r="D32" s="264" t="str">
        <f>IF('データ入力シート－２'!D104="","",VLOOKUP($A32,'データ入力シート－２'!$A$6:$D$205,4,0))</f>
        <v/>
      </c>
      <c r="E32" s="265">
        <v>124</v>
      </c>
      <c r="F32" s="169" t="str">
        <f>IF('データ入力シート－２'!B129="","",VLOOKUP($E32,'データ入力シート－２'!$A$6:$D$205,2,0))</f>
        <v/>
      </c>
      <c r="G32" s="263" t="str">
        <f>IF('データ入力シート－２'!C129="","",VLOOKUP($E32,'データ入力シート－２'!$A$6:$D$205,3,0))</f>
        <v/>
      </c>
      <c r="H32" s="264" t="str">
        <f>IF('データ入力シート－２'!D129="","",VLOOKUP($E32,'データ入力シート－２'!$A$6:$D$205,4,0))</f>
        <v/>
      </c>
      <c r="I32" s="265">
        <v>149</v>
      </c>
      <c r="J32" s="169" t="str">
        <f>IF('データ入力シート－２'!B154="","",VLOOKUP($I32,'データ入力シート－２'!$A$6:$D$205,2,0))</f>
        <v/>
      </c>
      <c r="K32" s="263" t="str">
        <f>IF('データ入力シート－２'!C154="","",VLOOKUP($I32,'データ入力シート－２'!$A$6:$D$205,3,0))</f>
        <v/>
      </c>
      <c r="L32" s="264" t="str">
        <f>IF('データ入力シート－２'!D154="","",VLOOKUP($I32,'データ入力シート－２'!$A$6:$D$205,4,0))</f>
        <v/>
      </c>
    </row>
    <row r="33" spans="1:12" ht="21" customHeight="1">
      <c r="A33" s="268">
        <v>100</v>
      </c>
      <c r="B33" s="170" t="str">
        <f>IF('データ入力シート－２'!B105="","",VLOOKUP($A33,'データ入力シート－２'!$A$6:$D$205,2,0))</f>
        <v/>
      </c>
      <c r="C33" s="266" t="str">
        <f>IF('データ入力シート－２'!C105="","",VLOOKUP($A33,'データ入力シート－２'!$A$6:$D$205,3,0))</f>
        <v/>
      </c>
      <c r="D33" s="267" t="str">
        <f>IF('データ入力シート－２'!D105="","",VLOOKUP($A33,'データ入力シート－２'!$A$6:$D$205,4,0))</f>
        <v/>
      </c>
      <c r="E33" s="268">
        <v>125</v>
      </c>
      <c r="F33" s="170" t="str">
        <f>IF('データ入力シート－２'!B130="","",VLOOKUP($E33,'データ入力シート－２'!$A$6:$D$205,2,0))</f>
        <v/>
      </c>
      <c r="G33" s="266" t="str">
        <f>IF('データ入力シート－２'!C130="","",VLOOKUP($E33,'データ入力シート－２'!$A$6:$D$205,3,0))</f>
        <v/>
      </c>
      <c r="H33" s="267" t="str">
        <f>IF('データ入力シート－２'!D130="","",VLOOKUP($E33,'データ入力シート－２'!$A$6:$D$205,4,0))</f>
        <v/>
      </c>
      <c r="I33" s="268">
        <v>150</v>
      </c>
      <c r="J33" s="170" t="str">
        <f>IF('データ入力シート－２'!B155="","",VLOOKUP($I33,'データ入力シート－２'!$A$6:$D$205,2,0))</f>
        <v/>
      </c>
      <c r="K33" s="266" t="str">
        <f>IF('データ入力シート－２'!C155="","",VLOOKUP($I33,'データ入力シート－２'!$A$6:$D$205,3,0))</f>
        <v/>
      </c>
      <c r="L33" s="267" t="str">
        <f>IF('データ入力シート－２'!D155="","",VLOOKUP($I33,'データ入力シート－２'!$A$6:$D$205,4,0))</f>
        <v/>
      </c>
    </row>
    <row r="34" spans="1:12" s="1" customFormat="1" ht="21" customHeight="1">
      <c r="A34" s="9"/>
      <c r="B34" s="171" t="s">
        <v>220</v>
      </c>
      <c r="C34" s="731">
        <f>COUNTIF($D$9:$D$33,"男")+COUNTIF($H$9:$H$33,"男")+COUNTIF($L$9:$L$33,"男")</f>
        <v>0</v>
      </c>
      <c r="D34" s="731"/>
      <c r="E34" s="9"/>
      <c r="F34" s="171" t="s">
        <v>206</v>
      </c>
      <c r="G34" s="731">
        <f>COUNTIF($D$9:$D$33,"女")+COUNTIF($H$9:$H$33,"女")+COUNTIF($L$9:$L$33,"女")</f>
        <v>0</v>
      </c>
      <c r="H34" s="731"/>
      <c r="I34" s="9"/>
      <c r="J34" s="171" t="s">
        <v>171</v>
      </c>
      <c r="K34" s="731">
        <f>C34+G34</f>
        <v>0</v>
      </c>
      <c r="L34" s="731"/>
    </row>
    <row r="35" spans="1:12" s="1" customFormat="1" ht="21" customHeight="1">
      <c r="A35" s="9"/>
      <c r="B35" s="171" t="s">
        <v>11</v>
      </c>
      <c r="C35" s="732">
        <f>'（様式3-1）出演者名簿'!C34:D34+'（様式3-2）出演者名簿'!C34:D34</f>
        <v>0</v>
      </c>
      <c r="D35" s="732"/>
      <c r="E35" s="9"/>
      <c r="F35" s="171" t="s">
        <v>78</v>
      </c>
      <c r="G35" s="732">
        <f>'（様式3-1）出演者名簿'!G34:H34+'（様式3-2）出演者名簿'!G34:H34</f>
        <v>0</v>
      </c>
      <c r="H35" s="732"/>
      <c r="I35" s="9"/>
      <c r="J35" s="171" t="s">
        <v>80</v>
      </c>
      <c r="K35" s="732">
        <f>'（様式3-1）出演者名簿'!K34:L34+'（様式3-2）出演者名簿'!K34:L34</f>
        <v>0</v>
      </c>
      <c r="L35" s="732"/>
    </row>
    <row r="36" spans="1:12" s="14" customFormat="1" ht="12" customHeight="1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</row>
    <row r="37" spans="1:12"/>
    <row r="38" spans="1:12"/>
    <row r="39" spans="1:12"/>
    <row r="40" spans="1:12"/>
    <row r="41" spans="1:12"/>
    <row r="42" spans="1:12"/>
    <row r="43" spans="1:12"/>
    <row r="44" spans="1:12"/>
    <row r="45" spans="1:12"/>
    <row r="46" spans="1:12"/>
    <row r="47" spans="1:12"/>
    <row r="48" spans="1:12"/>
    <row r="49"/>
    <row r="50"/>
    <row r="51"/>
    <row r="52"/>
    <row r="53"/>
    <row r="54"/>
    <row r="55"/>
    <row r="56"/>
    <row r="57"/>
    <row r="58"/>
    <row r="59"/>
    <row r="60"/>
  </sheetData>
  <mergeCells count="22">
    <mergeCell ref="C35:D35"/>
    <mergeCell ref="G35:H35"/>
    <mergeCell ref="K35:L35"/>
    <mergeCell ref="A7:B7"/>
    <mergeCell ref="C7:L7"/>
    <mergeCell ref="C34:D34"/>
    <mergeCell ref="G34:H34"/>
    <mergeCell ref="K34:L34"/>
    <mergeCell ref="A4:F4"/>
    <mergeCell ref="B5:D5"/>
    <mergeCell ref="F5:H5"/>
    <mergeCell ref="J5:L5"/>
    <mergeCell ref="B6:D6"/>
    <mergeCell ref="F6:H6"/>
    <mergeCell ref="I6:L6"/>
    <mergeCell ref="A1:L1"/>
    <mergeCell ref="A2:F2"/>
    <mergeCell ref="G2:I2"/>
    <mergeCell ref="K2:L2"/>
    <mergeCell ref="A3:F3"/>
    <mergeCell ref="G3:I3"/>
    <mergeCell ref="K3:L3"/>
  </mergeCells>
  <phoneticPr fontId="2"/>
  <pageMargins left="0.62992125984251968" right="0.51181102362204722" top="0.56000000000000005" bottom="0.3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8</vt:i4>
      </vt:variant>
    </vt:vector>
  </HeadingPairs>
  <TitlesOfParts>
    <vt:vector size="22" baseType="lpstr">
      <vt:lpstr>プログラム作成用シート</vt:lpstr>
      <vt:lpstr>Top Page（はじめにお読みください）</vt:lpstr>
      <vt:lpstr>データ入力シート－１</vt:lpstr>
      <vt:lpstr>データ入力シート－２</vt:lpstr>
      <vt:lpstr>名簿</vt:lpstr>
      <vt:lpstr>（様式1）参加申込書</vt:lpstr>
      <vt:lpstr>（様式2）基本調査</vt:lpstr>
      <vt:lpstr>（様式3-1）出演者名簿</vt:lpstr>
      <vt:lpstr>（様式3-2）出演者名簿</vt:lpstr>
      <vt:lpstr>（様式3-3）出演者名簿</vt:lpstr>
      <vt:lpstr>(様式4-1)プログラム用調査票①</vt:lpstr>
      <vt:lpstr>（様式4-2）プログラム用調査票②【出演者名簿】</vt:lpstr>
      <vt:lpstr>（様式4-3）プログラム用調査票③【写真データ】</vt:lpstr>
      <vt:lpstr>（様式5）団体紹介原稿</vt:lpstr>
      <vt:lpstr>'（様式1）参加申込書'!Print_Area</vt:lpstr>
      <vt:lpstr>'（様式3-1）出演者名簿'!Print_Area</vt:lpstr>
      <vt:lpstr>'（様式3-2）出演者名簿'!Print_Area</vt:lpstr>
      <vt:lpstr>'(様式4-1)プログラム用調査票①'!Print_Area</vt:lpstr>
      <vt:lpstr>'（様式4-3）プログラム用調査票③【写真データ】'!Print_Area</vt:lpstr>
      <vt:lpstr>'Top Page（はじめにお読みください）'!Print_Area</vt:lpstr>
      <vt:lpstr>'データ入力シート－１'!Print_Area</vt:lpstr>
      <vt:lpstr>'データ入力シート－２'!Print_Area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Teacher050</dc:creator>
  <cp:lastModifiedBy>SG12631のC20-1488</cp:lastModifiedBy>
  <cp:lastPrinted>2025-02-18T00:29:18Z</cp:lastPrinted>
  <dcterms:created xsi:type="dcterms:W3CDTF">2024-10-04T05:21:54Z</dcterms:created>
  <dcterms:modified xsi:type="dcterms:W3CDTF">2025-02-18T00:33:03Z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2023-12-12T08:26:59Z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e8934276-af93-41b6-a4b8-4bde9eaface3</vt:lpwstr>
  </property>
  <property fmtid="{D5CDD505-2E9C-101B-9397-08002B2CF9AE}" pid="8" name="MSIP_Label_defa4170-0d19-0005-0004-bc88714345d2_ContentBits">
    <vt:lpwstr>0</vt:lpwstr>
  </property>
</Properties>
</file>