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10_確定\00_パレード\"/>
    </mc:Choice>
  </mc:AlternateContent>
  <bookViews>
    <workbookView xWindow="0" yWindow="0" windowWidth="19200" windowHeight="6975" tabRatio="835" firstSheet="1" activeTab="1"/>
  </bookViews>
  <sheets>
    <sheet name="リストデータ" sheetId="22" state="hidden" r:id="rId1"/>
    <sheet name="表紙（はじめにお読みください）" sheetId="18" r:id="rId2"/>
    <sheet name="データ入力シート①" sheetId="8" r:id="rId3"/>
    <sheet name="データ入力シート②（名簿）" sheetId="12" r:id="rId4"/>
    <sheet name="（様式1）参加申込書" sheetId="1" r:id="rId5"/>
    <sheet name="（様式2-1）参加者名簿１" sheetId="10" r:id="rId6"/>
    <sheet name="（様式2-2）参加者名簿２" sheetId="25" r:id="rId7"/>
    <sheet name="（様式3）団体紹介" sheetId="17" r:id="rId8"/>
    <sheet name="演奏曲目等調査（様式４）" sheetId="26" r:id="rId9"/>
    <sheet name="情報一覧" sheetId="21" state="hidden" r:id="rId10"/>
  </sheets>
  <definedNames>
    <definedName name="_xlnm.Print_Area" localSheetId="4">'（様式1）参加申込書'!$A$1:$AL$51</definedName>
    <definedName name="_xlnm.Print_Area" localSheetId="5">'（様式2-1）参加者名簿１'!$A$1:$O$55</definedName>
    <definedName name="_xlnm.Print_Area" localSheetId="6">'（様式2-2）参加者名簿２'!$A$1:$O$51</definedName>
    <definedName name="_xlnm.Print_Area" localSheetId="7">'（様式3）団体紹介'!$A$1:$F$14</definedName>
    <definedName name="_xlnm.Print_Area" localSheetId="2">データ入力シート①!$A$1:$H$115</definedName>
    <definedName name="_xlnm.Print_Area" localSheetId="3">'データ入力シート②（名簿）'!$A$1:$CX$115</definedName>
    <definedName name="_xlnm.Print_Area" localSheetId="8">'演奏曲目等調査（様式４）'!$A$1:$L$38</definedName>
    <definedName name="_xlnm.Print_Area" localSheetId="1">'表紙（はじめにお読みください）'!$A$1:$U$60</definedName>
    <definedName name="プラカード">リストデータ!$K$4:$K$5</definedName>
    <definedName name="希望有無">リストデータ!$J$4:$J$5</definedName>
    <definedName name="形態">リストデータ!$E$4:$E$5</definedName>
    <definedName name="交通手段">リストデータ!$F$4:$F$10</definedName>
    <definedName name="佐賀県で保持">データ入力シート①!#REF!</definedName>
    <definedName name="参加有無">リストデータ!$H$4:$H$5</definedName>
    <definedName name="使用有無">リストデータ!$G$4:$G$5</definedName>
    <definedName name="種別">リストデータ!$D$4:$D$5</definedName>
    <definedName name="数字">リストデータ!$I$4:$I$6</definedName>
    <definedName name="性別">リストデータ!$C$4:$C$5</definedName>
    <definedName name="長野県で保持">データ入力シート①!#REF!</definedName>
    <definedName name="都道府県">リストデータ!$B$4:$B$50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0" l="1"/>
  <c r="G15" i="10"/>
  <c r="E64" i="8" l="1"/>
  <c r="E37" i="8"/>
  <c r="E15" i="8" l="1"/>
  <c r="E17" i="8"/>
  <c r="E19" i="8"/>
  <c r="I4" i="26"/>
  <c r="J5" i="26"/>
  <c r="I5" i="26"/>
  <c r="J4" i="26"/>
  <c r="C11" i="10"/>
  <c r="E16" i="10"/>
  <c r="D16" i="10"/>
  <c r="C16" i="10"/>
  <c r="E15" i="10"/>
  <c r="D15" i="10"/>
  <c r="C15" i="10"/>
  <c r="E14" i="10"/>
  <c r="D14" i="10"/>
  <c r="C14" i="10"/>
  <c r="E13" i="10"/>
  <c r="D13" i="10"/>
  <c r="C13" i="10"/>
  <c r="E12" i="10"/>
  <c r="D12" i="10"/>
  <c r="C12" i="10"/>
  <c r="E11" i="10"/>
  <c r="D11" i="10"/>
  <c r="E47" i="8"/>
  <c r="E58" i="8"/>
  <c r="E45" i="8"/>
  <c r="F47" i="8"/>
  <c r="F43" i="8"/>
  <c r="E43" i="8"/>
  <c r="B8" i="17" l="1"/>
  <c r="B7" i="17"/>
  <c r="E8" i="26"/>
  <c r="E9" i="26"/>
  <c r="H16" i="1"/>
  <c r="B17" i="12"/>
  <c r="B21" i="10" s="1"/>
  <c r="B18" i="12"/>
  <c r="G20" i="10" s="1"/>
  <c r="B19" i="12"/>
  <c r="G21" i="10" s="1"/>
  <c r="B20" i="12"/>
  <c r="B16" i="12"/>
  <c r="B20" i="10" s="1"/>
  <c r="H15" i="1"/>
  <c r="AA16" i="1"/>
  <c r="AA15" i="1"/>
  <c r="G12" i="10"/>
  <c r="G13" i="10"/>
  <c r="G14" i="10"/>
  <c r="M13" i="10"/>
  <c r="M14" i="10"/>
  <c r="M15" i="10"/>
  <c r="M16" i="10"/>
  <c r="M12" i="10"/>
  <c r="M11" i="10"/>
  <c r="G11" i="10"/>
  <c r="B11" i="10"/>
  <c r="A40" i="1"/>
  <c r="E29" i="8"/>
  <c r="E26" i="8"/>
  <c r="E23" i="8"/>
  <c r="AH44" i="1" l="1"/>
  <c r="AE44" i="1"/>
  <c r="X48" i="1"/>
  <c r="I35" i="26" l="1"/>
  <c r="I34" i="26"/>
  <c r="I33" i="26"/>
  <c r="L35" i="26"/>
  <c r="K35" i="26"/>
  <c r="J35" i="26"/>
  <c r="L34" i="26"/>
  <c r="K34" i="26"/>
  <c r="J34" i="26"/>
  <c r="L33" i="26"/>
  <c r="K33" i="26"/>
  <c r="J33" i="26"/>
  <c r="I26" i="26"/>
  <c r="I25" i="26"/>
  <c r="I24" i="26"/>
  <c r="L26" i="26"/>
  <c r="K26" i="26"/>
  <c r="J26" i="26"/>
  <c r="L25" i="26"/>
  <c r="K25" i="26"/>
  <c r="J25" i="26"/>
  <c r="L24" i="26"/>
  <c r="K24" i="26"/>
  <c r="J24" i="26"/>
  <c r="I17" i="26"/>
  <c r="I15" i="26"/>
  <c r="I16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L19" i="26"/>
  <c r="K19" i="26"/>
  <c r="J19" i="26"/>
  <c r="I19" i="26"/>
  <c r="H19" i="26"/>
  <c r="G19" i="26"/>
  <c r="F19" i="26"/>
  <c r="E10" i="26"/>
  <c r="F35" i="26"/>
  <c r="F34" i="26"/>
  <c r="F33" i="26"/>
  <c r="F26" i="26"/>
  <c r="F25" i="26"/>
  <c r="F24" i="26"/>
  <c r="E14" i="26"/>
  <c r="L17" i="26"/>
  <c r="K17" i="26"/>
  <c r="J17" i="26"/>
  <c r="L16" i="26"/>
  <c r="K16" i="26"/>
  <c r="J16" i="26"/>
  <c r="L15" i="26"/>
  <c r="K15" i="26"/>
  <c r="J15" i="26"/>
  <c r="E15" i="26"/>
  <c r="F15" i="26"/>
  <c r="E17" i="26"/>
  <c r="F17" i="26"/>
  <c r="E16" i="26"/>
  <c r="F16" i="26"/>
  <c r="E11" i="26"/>
  <c r="E18" i="26"/>
  <c r="E13" i="26"/>
  <c r="E12" i="26" l="1"/>
  <c r="F48" i="1" l="1"/>
  <c r="B10" i="17" l="1"/>
  <c r="L7" i="10" l="1"/>
  <c r="AB38" i="1"/>
  <c r="H13" i="1" l="1"/>
  <c r="I17" i="12"/>
  <c r="E9" i="17" l="1"/>
  <c r="B22" i="25"/>
  <c r="I10" i="1" l="1"/>
  <c r="W5" i="21"/>
  <c r="V5" i="21"/>
  <c r="O51" i="25" l="1"/>
  <c r="M51" i="25"/>
  <c r="L51" i="25"/>
  <c r="O50" i="25"/>
  <c r="M50" i="25"/>
  <c r="L50" i="25"/>
  <c r="O49" i="25"/>
  <c r="M49" i="25"/>
  <c r="L49" i="25"/>
  <c r="O48" i="25"/>
  <c r="M48" i="25"/>
  <c r="L48" i="25"/>
  <c r="O47" i="25"/>
  <c r="M47" i="25"/>
  <c r="L47" i="25"/>
  <c r="O46" i="25"/>
  <c r="M46" i="25"/>
  <c r="L46" i="25"/>
  <c r="O45" i="25"/>
  <c r="M45" i="25"/>
  <c r="L45" i="25"/>
  <c r="O44" i="25"/>
  <c r="M44" i="25"/>
  <c r="L44" i="25"/>
  <c r="O43" i="25"/>
  <c r="M43" i="25"/>
  <c r="L43" i="25"/>
  <c r="O42" i="25"/>
  <c r="M42" i="25"/>
  <c r="L42" i="25"/>
  <c r="O41" i="25"/>
  <c r="M41" i="25"/>
  <c r="L41" i="25"/>
  <c r="O40" i="25"/>
  <c r="M40" i="25"/>
  <c r="L40" i="25"/>
  <c r="O39" i="25"/>
  <c r="M39" i="25"/>
  <c r="L39" i="25"/>
  <c r="O38" i="25"/>
  <c r="M38" i="25"/>
  <c r="L38" i="25"/>
  <c r="O37" i="25"/>
  <c r="M37" i="25"/>
  <c r="L37" i="25"/>
  <c r="O36" i="25"/>
  <c r="M36" i="25"/>
  <c r="L36" i="25"/>
  <c r="O35" i="25"/>
  <c r="M35" i="25"/>
  <c r="L35" i="25"/>
  <c r="O34" i="25"/>
  <c r="M34" i="25"/>
  <c r="L34" i="25"/>
  <c r="O33" i="25"/>
  <c r="M33" i="25"/>
  <c r="L33" i="25"/>
  <c r="O32" i="25"/>
  <c r="M32" i="25"/>
  <c r="L32" i="25"/>
  <c r="O31" i="25"/>
  <c r="M31" i="25"/>
  <c r="L31" i="25"/>
  <c r="O30" i="25"/>
  <c r="M30" i="25"/>
  <c r="L30" i="25"/>
  <c r="O29" i="25"/>
  <c r="M29" i="25"/>
  <c r="L29" i="25"/>
  <c r="O28" i="25"/>
  <c r="M28" i="25"/>
  <c r="L28" i="25"/>
  <c r="O27" i="25"/>
  <c r="M27" i="25"/>
  <c r="L27" i="25"/>
  <c r="O26" i="25"/>
  <c r="M26" i="25"/>
  <c r="L26" i="25"/>
  <c r="O25" i="25"/>
  <c r="M25" i="25"/>
  <c r="L25" i="25"/>
  <c r="O24" i="25"/>
  <c r="M24" i="25"/>
  <c r="L24" i="25"/>
  <c r="O23" i="25"/>
  <c r="M23" i="25"/>
  <c r="L23" i="25"/>
  <c r="O22" i="25"/>
  <c r="M22" i="25"/>
  <c r="L22" i="25"/>
  <c r="J51" i="25"/>
  <c r="H51" i="25"/>
  <c r="G51" i="25"/>
  <c r="J50" i="25"/>
  <c r="H50" i="25"/>
  <c r="G50" i="25"/>
  <c r="J49" i="25"/>
  <c r="H49" i="25"/>
  <c r="G49" i="25"/>
  <c r="J48" i="25"/>
  <c r="H48" i="25"/>
  <c r="G48" i="25"/>
  <c r="J47" i="25"/>
  <c r="H47" i="25"/>
  <c r="G47" i="25"/>
  <c r="J46" i="25"/>
  <c r="H46" i="25"/>
  <c r="G46" i="25"/>
  <c r="J45" i="25"/>
  <c r="H45" i="25"/>
  <c r="G45" i="25"/>
  <c r="J44" i="25"/>
  <c r="H44" i="25"/>
  <c r="G44" i="25"/>
  <c r="J43" i="25"/>
  <c r="H43" i="25"/>
  <c r="G43" i="25"/>
  <c r="J42" i="25"/>
  <c r="H42" i="25"/>
  <c r="G42" i="25"/>
  <c r="J41" i="25"/>
  <c r="H41" i="25"/>
  <c r="G41" i="25"/>
  <c r="J40" i="25"/>
  <c r="H40" i="25"/>
  <c r="G40" i="25"/>
  <c r="J39" i="25"/>
  <c r="H39" i="25"/>
  <c r="G39" i="25"/>
  <c r="J38" i="25"/>
  <c r="H38" i="25"/>
  <c r="G38" i="25"/>
  <c r="J37" i="25"/>
  <c r="H37" i="25"/>
  <c r="G37" i="25"/>
  <c r="J36" i="25"/>
  <c r="H36" i="25"/>
  <c r="G36" i="25"/>
  <c r="J35" i="25"/>
  <c r="H35" i="25"/>
  <c r="G35" i="25"/>
  <c r="J34" i="25"/>
  <c r="H34" i="25"/>
  <c r="G34" i="25"/>
  <c r="J33" i="25"/>
  <c r="H33" i="25"/>
  <c r="G33" i="25"/>
  <c r="J32" i="25"/>
  <c r="H32" i="25"/>
  <c r="G32" i="25"/>
  <c r="J31" i="25"/>
  <c r="H31" i="25"/>
  <c r="G31" i="25"/>
  <c r="J30" i="25"/>
  <c r="H30" i="25"/>
  <c r="G30" i="25"/>
  <c r="J29" i="25"/>
  <c r="H29" i="25"/>
  <c r="G29" i="25"/>
  <c r="J28" i="25"/>
  <c r="H28" i="25"/>
  <c r="G28" i="25"/>
  <c r="J27" i="25"/>
  <c r="H27" i="25"/>
  <c r="G27" i="25"/>
  <c r="J26" i="25"/>
  <c r="H26" i="25"/>
  <c r="G26" i="25"/>
  <c r="J25" i="25"/>
  <c r="H25" i="25"/>
  <c r="G25" i="25"/>
  <c r="J24" i="25"/>
  <c r="H24" i="25"/>
  <c r="G24" i="25"/>
  <c r="J23" i="25"/>
  <c r="H23" i="25"/>
  <c r="G23" i="25"/>
  <c r="J22" i="25"/>
  <c r="H22" i="25"/>
  <c r="G22" i="25"/>
  <c r="E51" i="25"/>
  <c r="C51" i="25"/>
  <c r="B51" i="25"/>
  <c r="E50" i="25"/>
  <c r="C50" i="25"/>
  <c r="B50" i="25"/>
  <c r="E49" i="25"/>
  <c r="C49" i="25"/>
  <c r="B49" i="25"/>
  <c r="E48" i="25"/>
  <c r="C48" i="25"/>
  <c r="B48" i="25"/>
  <c r="E47" i="25"/>
  <c r="C47" i="25"/>
  <c r="B47" i="25"/>
  <c r="E46" i="25"/>
  <c r="C46" i="25"/>
  <c r="B46" i="25"/>
  <c r="E45" i="25"/>
  <c r="C45" i="25"/>
  <c r="B45" i="25"/>
  <c r="E44" i="25"/>
  <c r="C44" i="25"/>
  <c r="B44" i="25"/>
  <c r="E43" i="25"/>
  <c r="C43" i="25"/>
  <c r="B43" i="25"/>
  <c r="E42" i="25"/>
  <c r="C42" i="25"/>
  <c r="B42" i="25"/>
  <c r="E41" i="25"/>
  <c r="C41" i="25"/>
  <c r="B41" i="25"/>
  <c r="E40" i="25"/>
  <c r="C40" i="25"/>
  <c r="B40" i="25"/>
  <c r="E39" i="25"/>
  <c r="C39" i="25"/>
  <c r="B39" i="25"/>
  <c r="E38" i="25"/>
  <c r="C38" i="25"/>
  <c r="B38" i="25"/>
  <c r="E37" i="25"/>
  <c r="C37" i="25"/>
  <c r="B37" i="25"/>
  <c r="E36" i="25"/>
  <c r="C36" i="25"/>
  <c r="B36" i="25"/>
  <c r="E35" i="25"/>
  <c r="C35" i="25"/>
  <c r="B35" i="25"/>
  <c r="E34" i="25"/>
  <c r="C34" i="25"/>
  <c r="B34" i="25"/>
  <c r="E33" i="25"/>
  <c r="C33" i="25"/>
  <c r="B33" i="25"/>
  <c r="E32" i="25"/>
  <c r="C32" i="25"/>
  <c r="B32" i="25"/>
  <c r="E31" i="25"/>
  <c r="C31" i="25"/>
  <c r="B31" i="25"/>
  <c r="E30" i="25"/>
  <c r="C30" i="25"/>
  <c r="B30" i="25"/>
  <c r="E29" i="25"/>
  <c r="C29" i="25"/>
  <c r="B29" i="25"/>
  <c r="E28" i="25"/>
  <c r="C28" i="25"/>
  <c r="B28" i="25"/>
  <c r="E27" i="25"/>
  <c r="C27" i="25"/>
  <c r="B27" i="25"/>
  <c r="E26" i="25"/>
  <c r="C26" i="25"/>
  <c r="B26" i="25"/>
  <c r="E25" i="25"/>
  <c r="C25" i="25"/>
  <c r="B25" i="25"/>
  <c r="E24" i="25"/>
  <c r="C24" i="25"/>
  <c r="B24" i="25"/>
  <c r="E23" i="25"/>
  <c r="C23" i="25"/>
  <c r="B23" i="25"/>
  <c r="E22" i="25"/>
  <c r="C22" i="25"/>
  <c r="O54" i="10"/>
  <c r="M54" i="10"/>
  <c r="L54" i="10"/>
  <c r="O53" i="10"/>
  <c r="M53" i="10"/>
  <c r="L53" i="10"/>
  <c r="O52" i="10"/>
  <c r="M52" i="10"/>
  <c r="L52" i="10"/>
  <c r="O51" i="10"/>
  <c r="M51" i="10"/>
  <c r="L51" i="10"/>
  <c r="O50" i="10"/>
  <c r="M50" i="10"/>
  <c r="L50" i="10"/>
  <c r="O49" i="10"/>
  <c r="M49" i="10"/>
  <c r="L49" i="10"/>
  <c r="O48" i="10"/>
  <c r="M48" i="10"/>
  <c r="L48" i="10"/>
  <c r="O47" i="10"/>
  <c r="M47" i="10"/>
  <c r="L47" i="10"/>
  <c r="O46" i="10"/>
  <c r="M46" i="10"/>
  <c r="L46" i="10"/>
  <c r="O45" i="10"/>
  <c r="M45" i="10"/>
  <c r="L45" i="10"/>
  <c r="O44" i="10"/>
  <c r="M44" i="10"/>
  <c r="L44" i="10"/>
  <c r="O43" i="10"/>
  <c r="M43" i="10"/>
  <c r="L43" i="10"/>
  <c r="O42" i="10"/>
  <c r="M42" i="10"/>
  <c r="L42" i="10"/>
  <c r="O41" i="10"/>
  <c r="M41" i="10"/>
  <c r="L41" i="10"/>
  <c r="O40" i="10"/>
  <c r="M40" i="10"/>
  <c r="L40" i="10"/>
  <c r="O39" i="10"/>
  <c r="M39" i="10"/>
  <c r="L39" i="10"/>
  <c r="O38" i="10"/>
  <c r="M38" i="10"/>
  <c r="L38" i="10"/>
  <c r="O37" i="10"/>
  <c r="M37" i="10"/>
  <c r="L37" i="10"/>
  <c r="O36" i="10"/>
  <c r="M36" i="10"/>
  <c r="L36" i="10"/>
  <c r="O35" i="10"/>
  <c r="M35" i="10"/>
  <c r="L35" i="10"/>
  <c r="O34" i="10"/>
  <c r="M34" i="10"/>
  <c r="L34" i="10"/>
  <c r="O33" i="10"/>
  <c r="M33" i="10"/>
  <c r="L33" i="10"/>
  <c r="O32" i="10"/>
  <c r="M32" i="10"/>
  <c r="L32" i="10"/>
  <c r="O31" i="10"/>
  <c r="M31" i="10"/>
  <c r="L31" i="10"/>
  <c r="O30" i="10"/>
  <c r="M30" i="10"/>
  <c r="L30" i="10"/>
  <c r="O29" i="10"/>
  <c r="M29" i="10"/>
  <c r="L29" i="10"/>
  <c r="O28" i="10"/>
  <c r="M28" i="10"/>
  <c r="L28" i="10"/>
  <c r="O27" i="10"/>
  <c r="M27" i="10"/>
  <c r="L27" i="10"/>
  <c r="O26" i="10"/>
  <c r="M26" i="10"/>
  <c r="L26" i="10"/>
  <c r="O25" i="10"/>
  <c r="M25" i="10"/>
  <c r="L25" i="10"/>
  <c r="J54" i="10"/>
  <c r="H54" i="10"/>
  <c r="G54" i="10"/>
  <c r="J53" i="10"/>
  <c r="H53" i="10"/>
  <c r="G53" i="10"/>
  <c r="J52" i="10"/>
  <c r="H52" i="10"/>
  <c r="G52" i="10"/>
  <c r="J51" i="10"/>
  <c r="H51" i="10"/>
  <c r="G51" i="10"/>
  <c r="J50" i="10"/>
  <c r="H50" i="10"/>
  <c r="G50" i="10"/>
  <c r="J49" i="10"/>
  <c r="H49" i="10"/>
  <c r="G49" i="10"/>
  <c r="J48" i="10"/>
  <c r="H48" i="10"/>
  <c r="G48" i="10"/>
  <c r="J47" i="10"/>
  <c r="H47" i="10"/>
  <c r="G47" i="10"/>
  <c r="J46" i="10"/>
  <c r="H46" i="10"/>
  <c r="G46" i="10"/>
  <c r="J45" i="10"/>
  <c r="H45" i="10"/>
  <c r="G45" i="10"/>
  <c r="J44" i="10"/>
  <c r="H44" i="10"/>
  <c r="G44" i="10"/>
  <c r="J43" i="10"/>
  <c r="H43" i="10"/>
  <c r="G43" i="10"/>
  <c r="J42" i="10"/>
  <c r="H42" i="10"/>
  <c r="G42" i="10"/>
  <c r="J41" i="10"/>
  <c r="H41" i="10"/>
  <c r="G41" i="10"/>
  <c r="J40" i="10"/>
  <c r="H40" i="10"/>
  <c r="G40" i="10"/>
  <c r="J39" i="10"/>
  <c r="H39" i="10"/>
  <c r="G39" i="10"/>
  <c r="J38" i="10"/>
  <c r="H38" i="10"/>
  <c r="G38" i="10"/>
  <c r="J37" i="10"/>
  <c r="H37" i="10"/>
  <c r="G37" i="10"/>
  <c r="J36" i="10"/>
  <c r="H36" i="10"/>
  <c r="G36" i="10"/>
  <c r="J35" i="10"/>
  <c r="H35" i="10"/>
  <c r="G35" i="10"/>
  <c r="J34" i="10"/>
  <c r="H34" i="10"/>
  <c r="G34" i="10"/>
  <c r="J33" i="10"/>
  <c r="H33" i="10"/>
  <c r="G33" i="10"/>
  <c r="J32" i="10"/>
  <c r="H32" i="10"/>
  <c r="G32" i="10"/>
  <c r="J31" i="10"/>
  <c r="H31" i="10"/>
  <c r="G31" i="10"/>
  <c r="J30" i="10"/>
  <c r="H30" i="10"/>
  <c r="G30" i="10"/>
  <c r="J29" i="10"/>
  <c r="H29" i="10"/>
  <c r="G29" i="10"/>
  <c r="J28" i="10"/>
  <c r="H28" i="10"/>
  <c r="G28" i="10"/>
  <c r="J27" i="10"/>
  <c r="H27" i="10"/>
  <c r="G27" i="10"/>
  <c r="J26" i="10"/>
  <c r="H26" i="10"/>
  <c r="G26" i="10"/>
  <c r="J25" i="10"/>
  <c r="H25" i="10"/>
  <c r="G25" i="10"/>
  <c r="N12" i="25"/>
  <c r="L12" i="25"/>
  <c r="I12" i="25"/>
  <c r="G12" i="25"/>
  <c r="D12" i="25"/>
  <c r="B12" i="25"/>
  <c r="N11" i="25"/>
  <c r="L11" i="25"/>
  <c r="I11" i="25"/>
  <c r="G11" i="25"/>
  <c r="D11" i="25"/>
  <c r="B11" i="25"/>
  <c r="L7" i="25"/>
  <c r="G7" i="25"/>
  <c r="B7" i="25"/>
  <c r="L6" i="25"/>
  <c r="B6" i="25"/>
  <c r="H4" i="25"/>
  <c r="E54" i="10"/>
  <c r="C54" i="10"/>
  <c r="B54" i="10"/>
  <c r="E53" i="10"/>
  <c r="C53" i="10"/>
  <c r="B53" i="10"/>
  <c r="E52" i="10"/>
  <c r="C52" i="10"/>
  <c r="B52" i="10"/>
  <c r="E51" i="10"/>
  <c r="C51" i="10"/>
  <c r="B51" i="10"/>
  <c r="E50" i="10"/>
  <c r="C50" i="10"/>
  <c r="B50" i="10"/>
  <c r="E49" i="10"/>
  <c r="C49" i="10"/>
  <c r="B49" i="10"/>
  <c r="E48" i="10"/>
  <c r="C48" i="10"/>
  <c r="B48" i="10"/>
  <c r="E47" i="10"/>
  <c r="C47" i="10"/>
  <c r="B47" i="10"/>
  <c r="E46" i="10"/>
  <c r="C46" i="10"/>
  <c r="B46" i="10"/>
  <c r="E45" i="10"/>
  <c r="C45" i="10"/>
  <c r="B45" i="10"/>
  <c r="E44" i="10"/>
  <c r="C44" i="10"/>
  <c r="B44" i="10"/>
  <c r="E43" i="10"/>
  <c r="C43" i="10"/>
  <c r="B43" i="10"/>
  <c r="E42" i="10"/>
  <c r="C42" i="10"/>
  <c r="B42" i="10"/>
  <c r="E41" i="10"/>
  <c r="C41" i="10"/>
  <c r="B41" i="10"/>
  <c r="E40" i="10"/>
  <c r="C40" i="10"/>
  <c r="B40" i="10"/>
  <c r="E39" i="10"/>
  <c r="C39" i="10"/>
  <c r="B39" i="10"/>
  <c r="E38" i="10"/>
  <c r="C38" i="10"/>
  <c r="B38" i="10"/>
  <c r="E37" i="10"/>
  <c r="C37" i="10"/>
  <c r="B37" i="10"/>
  <c r="E36" i="10"/>
  <c r="C36" i="10"/>
  <c r="B36" i="10"/>
  <c r="E35" i="10"/>
  <c r="C35" i="10"/>
  <c r="B35" i="10"/>
  <c r="E34" i="10"/>
  <c r="C34" i="10"/>
  <c r="B34" i="10"/>
  <c r="E33" i="10"/>
  <c r="C33" i="10"/>
  <c r="B33" i="10"/>
  <c r="E32" i="10"/>
  <c r="C32" i="10"/>
  <c r="B32" i="10"/>
  <c r="E31" i="10"/>
  <c r="C31" i="10"/>
  <c r="B31" i="10"/>
  <c r="E30" i="10"/>
  <c r="C30" i="10"/>
  <c r="B30" i="10"/>
  <c r="E29" i="10"/>
  <c r="C29" i="10"/>
  <c r="B29" i="10"/>
  <c r="E28" i="10"/>
  <c r="C28" i="10"/>
  <c r="B28" i="10"/>
  <c r="E27" i="10"/>
  <c r="C27" i="10"/>
  <c r="B27" i="10"/>
  <c r="E26" i="10"/>
  <c r="C26" i="10"/>
  <c r="B26" i="10"/>
  <c r="C25" i="10"/>
  <c r="B25" i="10"/>
  <c r="E25" i="10"/>
  <c r="B17" i="25"/>
  <c r="G17" i="25"/>
  <c r="B16" i="25"/>
  <c r="G16" i="25" l="1"/>
  <c r="B18" i="25"/>
  <c r="L20" i="10"/>
  <c r="I19" i="12"/>
  <c r="I18" i="12"/>
  <c r="F15" i="10"/>
  <c r="F16" i="10"/>
  <c r="F13" i="10"/>
  <c r="F14" i="10"/>
  <c r="F11" i="10"/>
  <c r="F12" i="10"/>
  <c r="B16" i="10"/>
  <c r="B15" i="10"/>
  <c r="B14" i="10"/>
  <c r="B13" i="10"/>
  <c r="B12" i="10"/>
  <c r="G7" i="10"/>
  <c r="E38" i="1"/>
  <c r="E37" i="1"/>
  <c r="E35" i="1"/>
  <c r="AD31" i="1"/>
  <c r="AI28" i="1"/>
  <c r="U28" i="1"/>
  <c r="U27" i="1"/>
  <c r="F29" i="1"/>
  <c r="F28" i="1"/>
  <c r="F27" i="1"/>
  <c r="AA26" i="1"/>
  <c r="AA25" i="1"/>
  <c r="AA24" i="1"/>
  <c r="AA23" i="1"/>
  <c r="F26" i="1"/>
  <c r="E25" i="1"/>
  <c r="E23" i="1"/>
  <c r="AA20" i="1"/>
  <c r="X14" i="1"/>
  <c r="E14" i="1"/>
  <c r="AA14" i="1"/>
  <c r="H14" i="1"/>
  <c r="AA11" i="1"/>
  <c r="I11" i="1"/>
  <c r="F11" i="1"/>
  <c r="AA8" i="1"/>
  <c r="E8" i="1"/>
  <c r="T4" i="1"/>
  <c r="O36" i="1"/>
  <c r="AD36" i="1"/>
  <c r="AI36" i="1"/>
  <c r="T36" i="1"/>
  <c r="E7" i="21"/>
  <c r="E8" i="21"/>
  <c r="E9" i="21"/>
  <c r="E6" i="21"/>
  <c r="AS5" i="21"/>
  <c r="AQ5" i="21"/>
  <c r="AP5" i="21"/>
  <c r="AM5" i="21"/>
  <c r="AO5" i="21"/>
  <c r="AN5" i="21"/>
  <c r="AL5" i="21"/>
  <c r="AC5" i="21"/>
  <c r="AB5" i="21"/>
  <c r="AA5" i="21"/>
  <c r="Z5" i="21"/>
  <c r="Y5" i="21"/>
  <c r="X5" i="21"/>
  <c r="AK5" i="21"/>
  <c r="AJ5" i="21"/>
  <c r="AI5" i="21"/>
  <c r="AH5" i="21"/>
  <c r="AG5" i="21"/>
  <c r="AF5" i="21"/>
  <c r="AE5" i="21"/>
  <c r="E5" i="21"/>
  <c r="M5" i="21"/>
  <c r="L5" i="21"/>
  <c r="U5" i="21"/>
  <c r="S5" i="21"/>
  <c r="R5" i="21"/>
  <c r="Q5" i="21"/>
  <c r="O5" i="21"/>
  <c r="N5" i="21"/>
  <c r="J5" i="21"/>
  <c r="I5" i="21"/>
  <c r="H5" i="21"/>
  <c r="G5" i="21"/>
  <c r="F5" i="21"/>
  <c r="W32" i="1"/>
  <c r="Q32" i="1"/>
  <c r="C5" i="21"/>
  <c r="B5" i="21"/>
  <c r="D5" i="21"/>
  <c r="F80" i="8"/>
  <c r="F14" i="17" s="1"/>
  <c r="K5" i="21"/>
  <c r="K30" i="1"/>
  <c r="E30" i="1"/>
  <c r="Y36" i="1"/>
  <c r="J36" i="1"/>
  <c r="E20" i="1"/>
  <c r="AC32" i="1"/>
  <c r="K32" i="1"/>
  <c r="E32" i="1"/>
  <c r="S18" i="1"/>
  <c r="E18" i="1"/>
  <c r="AG18" i="1"/>
  <c r="B7" i="10"/>
  <c r="L6" i="10"/>
  <c r="A13" i="17"/>
  <c r="B6" i="10"/>
  <c r="H4" i="10"/>
  <c r="D4" i="17"/>
  <c r="I20" i="12" l="1"/>
  <c r="AI31" i="1"/>
  <c r="AR5" i="21"/>
  <c r="AT5" i="21"/>
  <c r="AA13" i="1"/>
  <c r="B9" i="17"/>
  <c r="AA7" i="1"/>
  <c r="E7" i="1"/>
</calcChain>
</file>

<file path=xl/sharedStrings.xml><?xml version="1.0" encoding="utf-8"?>
<sst xmlns="http://schemas.openxmlformats.org/spreadsheetml/2006/main" count="683" uniqueCount="405">
  <si>
    <t>ふりがな</t>
    <phoneticPr fontId="1"/>
  </si>
  <si>
    <t>学校名</t>
    <rPh sb="0" eb="3">
      <t>ガッコウメイ</t>
    </rPh>
    <phoneticPr fontId="1"/>
  </si>
  <si>
    <t>学校所在地</t>
    <rPh sb="0" eb="2">
      <t>ガッコウ</t>
    </rPh>
    <rPh sb="2" eb="5">
      <t>ショザイチ</t>
    </rPh>
    <phoneticPr fontId="1"/>
  </si>
  <si>
    <t>引率責任者</t>
    <rPh sb="0" eb="2">
      <t>インソツ</t>
    </rPh>
    <rPh sb="2" eb="5">
      <t>セキニンシャ</t>
    </rPh>
    <phoneticPr fontId="1"/>
  </si>
  <si>
    <t>緊急連絡先</t>
    <rPh sb="0" eb="2">
      <t>キンキュウ</t>
    </rPh>
    <rPh sb="2" eb="5">
      <t>レンラクサキ</t>
    </rPh>
    <phoneticPr fontId="1"/>
  </si>
  <si>
    <t>参加者数</t>
    <rPh sb="0" eb="4">
      <t>サンカシャスウ</t>
    </rPh>
    <phoneticPr fontId="1"/>
  </si>
  <si>
    <t>男子生徒</t>
    <rPh sb="0" eb="2">
      <t>ダンシ</t>
    </rPh>
    <rPh sb="2" eb="4">
      <t>セイト</t>
    </rPh>
    <phoneticPr fontId="1"/>
  </si>
  <si>
    <t>女子生徒</t>
    <rPh sb="0" eb="2">
      <t>ジョシ</t>
    </rPh>
    <rPh sb="2" eb="4">
      <t>セイト</t>
    </rPh>
    <phoneticPr fontId="1"/>
  </si>
  <si>
    <t>合　　計</t>
    <rPh sb="0" eb="1">
      <t>ゴウ</t>
    </rPh>
    <rPh sb="3" eb="4">
      <t>ケイ</t>
    </rPh>
    <phoneticPr fontId="1"/>
  </si>
  <si>
    <t>名</t>
    <rPh sb="0" eb="1">
      <t>メイ</t>
    </rPh>
    <phoneticPr fontId="1"/>
  </si>
  <si>
    <t>出演種目</t>
    <rPh sb="0" eb="2">
      <t>シュツエン</t>
    </rPh>
    <rPh sb="2" eb="4">
      <t>シュモク</t>
    </rPh>
    <phoneticPr fontId="1"/>
  </si>
  <si>
    <t>編　成</t>
    <rPh sb="0" eb="1">
      <t>ヘン</t>
    </rPh>
    <rPh sb="2" eb="3">
      <t>シゲル</t>
    </rPh>
    <phoneticPr fontId="1"/>
  </si>
  <si>
    <t>合計人数</t>
    <rPh sb="0" eb="2">
      <t>ゴウケイ</t>
    </rPh>
    <rPh sb="2" eb="4">
      <t>ニンズウ</t>
    </rPh>
    <phoneticPr fontId="1"/>
  </si>
  <si>
    <t>校</t>
    <rPh sb="0" eb="1">
      <t>コウ</t>
    </rPh>
    <phoneticPr fontId="1"/>
  </si>
  <si>
    <t>出演形態</t>
    <rPh sb="0" eb="2">
      <t>シュツエン</t>
    </rPh>
    <rPh sb="2" eb="4">
      <t>ケイタイ</t>
    </rPh>
    <phoneticPr fontId="1"/>
  </si>
  <si>
    <t>バ　　ス</t>
    <phoneticPr fontId="1"/>
  </si>
  <si>
    <t>大型</t>
    <rPh sb="0" eb="2">
      <t>オオガタ</t>
    </rPh>
    <phoneticPr fontId="1"/>
  </si>
  <si>
    <t>中型</t>
    <rPh sb="0" eb="2">
      <t>チュウガタ</t>
    </rPh>
    <phoneticPr fontId="1"/>
  </si>
  <si>
    <t>台</t>
    <rPh sb="0" eb="1">
      <t>ダイ</t>
    </rPh>
    <phoneticPr fontId="1"/>
  </si>
  <si>
    <t>上記のとおり参加を申し込みます。</t>
    <rPh sb="0" eb="2">
      <t>ジョウキ</t>
    </rPh>
    <rPh sb="6" eb="8">
      <t>サンカ</t>
    </rPh>
    <rPh sb="9" eb="10">
      <t>モウ</t>
    </rPh>
    <rPh sb="11" eb="12">
      <t>コ</t>
    </rPh>
    <phoneticPr fontId="1"/>
  </si>
  <si>
    <t>（学校名）</t>
    <rPh sb="1" eb="4">
      <t>ガッコウメイ</t>
    </rPh>
    <phoneticPr fontId="1"/>
  </si>
  <si>
    <t>都道府県名</t>
    <rPh sb="0" eb="4">
      <t>トドウフケン</t>
    </rPh>
    <rPh sb="4" eb="5">
      <t>メイ</t>
    </rPh>
    <phoneticPr fontId="1"/>
  </si>
  <si>
    <t>受付番号</t>
    <rPh sb="0" eb="2">
      <t>ウケツケ</t>
    </rPh>
    <rPh sb="2" eb="4">
      <t>バンゴウ</t>
    </rPh>
    <phoneticPr fontId="1"/>
  </si>
  <si>
    <t>ふりがな</t>
    <phoneticPr fontId="1"/>
  </si>
  <si>
    <t>※</t>
    <phoneticPr fontId="1"/>
  </si>
  <si>
    <t>番号</t>
    <rPh sb="0" eb="2">
      <t>バンゴウ</t>
    </rPh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</si>
  <si>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</si>
  <si>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</si>
  <si>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合計</t>
    <rPh sb="0" eb="2">
      <t>ゴウケイ</t>
    </rPh>
    <phoneticPr fontId="1"/>
  </si>
  <si>
    <t>学校名</t>
    <rPh sb="0" eb="2">
      <t>ガッコウ</t>
    </rPh>
    <rPh sb="2" eb="3">
      <t>メイ</t>
    </rPh>
    <phoneticPr fontId="1"/>
  </si>
  <si>
    <t>ふりがな</t>
    <phoneticPr fontId="1" type="Hiragana"/>
  </si>
  <si>
    <t>大型</t>
    <rPh sb="0" eb="2">
      <t>おおがた</t>
    </rPh>
    <phoneticPr fontId="1" type="Hiragana"/>
  </si>
  <si>
    <t>合計</t>
    <rPh sb="0" eb="2">
      <t>ごうけい</t>
    </rPh>
    <phoneticPr fontId="1" type="Hiragana"/>
  </si>
  <si>
    <t>※</t>
    <phoneticPr fontId="1"/>
  </si>
  <si>
    <t>出演
種目</t>
    <rPh sb="0" eb="2">
      <t>シュツエン</t>
    </rPh>
    <rPh sb="3" eb="5">
      <t>シュモク</t>
    </rPh>
    <phoneticPr fontId="1"/>
  </si>
  <si>
    <t>出演
形態</t>
    <rPh sb="0" eb="2">
      <t>シュツエン</t>
    </rPh>
    <rPh sb="3" eb="5">
      <t>ケイタイ</t>
    </rPh>
    <phoneticPr fontId="1"/>
  </si>
  <si>
    <t>記　載
責任者</t>
    <rPh sb="0" eb="1">
      <t>キ</t>
    </rPh>
    <rPh sb="2" eb="3">
      <t>ノル</t>
    </rPh>
    <rPh sb="4" eb="7">
      <t>セキニンシャ</t>
    </rPh>
    <phoneticPr fontId="1"/>
  </si>
  <si>
    <t>名</t>
    <rPh sb="0" eb="1">
      <t>めい</t>
    </rPh>
    <phoneticPr fontId="1" type="Hiragana"/>
  </si>
  <si>
    <t>台</t>
    <rPh sb="0" eb="1">
      <t>だい</t>
    </rPh>
    <phoneticPr fontId="1" type="Hiragana"/>
  </si>
  <si>
    <t>団体名
（学校名）</t>
    <rPh sb="0" eb="2">
      <t>ダンタイ</t>
    </rPh>
    <rPh sb="2" eb="3">
      <t>メイ</t>
    </rPh>
    <rPh sb="5" eb="7">
      <t>ガッコウ</t>
    </rPh>
    <rPh sb="7" eb="8">
      <t>メイ</t>
    </rPh>
    <phoneticPr fontId="1"/>
  </si>
  <si>
    <t xml:space="preserve">〒 </t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</si>
  <si>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</si>
  <si>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</si>
  <si>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</si>
  <si>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申込月</t>
    <rPh sb="0" eb="2">
      <t>もうしこみ</t>
    </rPh>
    <rPh sb="2" eb="3">
      <t>つき</t>
    </rPh>
    <phoneticPr fontId="1" type="Hiragana"/>
  </si>
  <si>
    <t>申込日</t>
    <rPh sb="0" eb="2">
      <t>モウシコミ</t>
    </rPh>
    <rPh sb="2" eb="3">
      <t>ビ</t>
    </rPh>
    <phoneticPr fontId="1"/>
  </si>
  <si>
    <t>（</t>
    <phoneticPr fontId="1"/>
  </si>
  <si>
    <t>）</t>
    <phoneticPr fontId="1"/>
  </si>
  <si>
    <t>学校数</t>
    <rPh sb="0" eb="2">
      <t>ガッコウ</t>
    </rPh>
    <rPh sb="2" eb="3">
      <t>スウ</t>
    </rPh>
    <phoneticPr fontId="1"/>
  </si>
  <si>
    <t>引率者・指導者数</t>
    <rPh sb="0" eb="2">
      <t>いんそつ</t>
    </rPh>
    <rPh sb="2" eb="3">
      <t>しゃ</t>
    </rPh>
    <rPh sb="4" eb="7">
      <t>しどうしゃ</t>
    </rPh>
    <rPh sb="7" eb="8">
      <t>すう</t>
    </rPh>
    <phoneticPr fontId="1" type="Hiragana"/>
  </si>
  <si>
    <t>都道府県</t>
    <rPh sb="0" eb="4">
      <t>トドウフケン</t>
    </rPh>
    <phoneticPr fontId="1"/>
  </si>
  <si>
    <t>職名</t>
    <rPh sb="0" eb="2">
      <t>しょくめい</t>
    </rPh>
    <phoneticPr fontId="1" type="Hiragana"/>
  </si>
  <si>
    <t>出演者合計人数</t>
    <rPh sb="0" eb="2">
      <t>しゅつえん</t>
    </rPh>
    <rPh sb="2" eb="3">
      <t>しゃ</t>
    </rPh>
    <rPh sb="3" eb="5">
      <t>ごうけい</t>
    </rPh>
    <rPh sb="5" eb="7">
      <t>にんずう</t>
    </rPh>
    <phoneticPr fontId="1" type="Hiragana"/>
  </si>
  <si>
    <t>名前</t>
    <rPh sb="0" eb="2">
      <t>ナマエ</t>
    </rPh>
    <phoneticPr fontId="1"/>
  </si>
  <si>
    <t>生徒名</t>
    <rPh sb="0" eb="2">
      <t>セイト</t>
    </rPh>
    <rPh sb="2" eb="3">
      <t>メイ</t>
    </rPh>
    <phoneticPr fontId="1"/>
  </si>
  <si>
    <t>引率者名</t>
    <rPh sb="0" eb="3">
      <t>インソツシャ</t>
    </rPh>
    <rPh sb="3" eb="4">
      <t>メイ</t>
    </rPh>
    <phoneticPr fontId="1"/>
  </si>
  <si>
    <t>T1</t>
    <phoneticPr fontId="1"/>
  </si>
  <si>
    <t>T2</t>
  </si>
  <si>
    <t>T3</t>
  </si>
  <si>
    <t>T4</t>
  </si>
  <si>
    <t>T6</t>
  </si>
  <si>
    <t>T1</t>
    <phoneticPr fontId="1"/>
  </si>
  <si>
    <t>T5</t>
  </si>
  <si>
    <t>トラック</t>
    <phoneticPr fontId="1"/>
  </si>
  <si>
    <t>送信先</t>
    <rPh sb="0" eb="2">
      <t>ソウシン</t>
    </rPh>
    <rPh sb="2" eb="3">
      <t>サキ</t>
    </rPh>
    <phoneticPr fontId="1"/>
  </si>
  <si>
    <t>提出締切</t>
    <rPh sb="0" eb="2">
      <t>テイシュツ</t>
    </rPh>
    <rPh sb="2" eb="4">
      <t>シメキリ</t>
    </rPh>
    <phoneticPr fontId="1"/>
  </si>
  <si>
    <t>【パレード】</t>
    <phoneticPr fontId="1"/>
  </si>
  <si>
    <t>はプルダウンリストから選択してください。</t>
    <rPh sb="11" eb="13">
      <t>センタク</t>
    </rPh>
    <phoneticPr fontId="1"/>
  </si>
  <si>
    <t>電話</t>
    <rPh sb="0" eb="2">
      <t>でんわ</t>
    </rPh>
    <phoneticPr fontId="1" type="Hiragana"/>
  </si>
  <si>
    <t>は自動的に表示されます。</t>
    <rPh sb="1" eb="4">
      <t>ジドウテキ</t>
    </rPh>
    <rPh sb="5" eb="7">
      <t>ヒョウジ</t>
    </rPh>
    <phoneticPr fontId="1"/>
  </si>
  <si>
    <t>メール</t>
    <phoneticPr fontId="1" type="Hiragana"/>
  </si>
  <si>
    <t>携帯電話</t>
    <rPh sb="0" eb="2">
      <t>けいたい</t>
    </rPh>
    <rPh sb="2" eb="4">
      <t>でんわ</t>
    </rPh>
    <phoneticPr fontId="1" type="Hiragana"/>
  </si>
  <si>
    <t>携帯メール</t>
    <rPh sb="0" eb="2">
      <t>けいたい</t>
    </rPh>
    <phoneticPr fontId="1" type="Hiragana"/>
  </si>
  <si>
    <t>郵便番号（***-****）</t>
    <rPh sb="0" eb="4">
      <t>ゆうびんばんごう</t>
    </rPh>
    <phoneticPr fontId="1" type="Hiragana"/>
  </si>
  <si>
    <t>通常連絡先</t>
    <rPh sb="0" eb="2">
      <t>ツウジョウ</t>
    </rPh>
    <rPh sb="2" eb="5">
      <t>レンラクサキ</t>
    </rPh>
    <phoneticPr fontId="1"/>
  </si>
  <si>
    <t>電話</t>
    <rPh sb="0" eb="2">
      <t>デンワ</t>
    </rPh>
    <phoneticPr fontId="1"/>
  </si>
  <si>
    <t>携帯電話</t>
    <rPh sb="0" eb="2">
      <t>ケイタイ</t>
    </rPh>
    <rPh sb="2" eb="4">
      <t>デンワ</t>
    </rPh>
    <phoneticPr fontId="1"/>
  </si>
  <si>
    <t>携帯メール</t>
    <rPh sb="0" eb="2">
      <t>ケイタイ</t>
    </rPh>
    <phoneticPr fontId="1"/>
  </si>
  <si>
    <t>メール</t>
    <phoneticPr fontId="1"/>
  </si>
  <si>
    <t>連絡責任者</t>
    <rPh sb="0" eb="2">
      <t>レンラク</t>
    </rPh>
    <rPh sb="2" eb="5">
      <t>セキニンシャ</t>
    </rPh>
    <phoneticPr fontId="1"/>
  </si>
  <si>
    <t>【パレード】参加申込書</t>
    <rPh sb="6" eb="8">
      <t>サンカ</t>
    </rPh>
    <rPh sb="8" eb="11">
      <t>モウシコミショ</t>
    </rPh>
    <phoneticPr fontId="1"/>
  </si>
  <si>
    <t>隊列番号</t>
    <rPh sb="0" eb="2">
      <t>タイレツ</t>
    </rPh>
    <rPh sb="2" eb="4">
      <t>バンゴウ</t>
    </rPh>
    <phoneticPr fontId="1"/>
  </si>
  <si>
    <t>クラブ名</t>
    <rPh sb="3" eb="4">
      <t>メイ</t>
    </rPh>
    <phoneticPr fontId="1"/>
  </si>
  <si>
    <t>職名</t>
    <rPh sb="0" eb="2">
      <t>ショクメイ</t>
    </rPh>
    <phoneticPr fontId="1"/>
  </si>
  <si>
    <t>学校電話</t>
    <rPh sb="0" eb="2">
      <t>ガッコウ</t>
    </rPh>
    <rPh sb="2" eb="4">
      <t>デンワ</t>
    </rPh>
    <phoneticPr fontId="1"/>
  </si>
  <si>
    <t>【学校情報】</t>
    <rPh sb="1" eb="3">
      <t>ガッコウ</t>
    </rPh>
    <rPh sb="3" eb="5">
      <t>ジョウホウ</t>
    </rPh>
    <phoneticPr fontId="1"/>
  </si>
  <si>
    <r>
      <t xml:space="preserve">団体名
</t>
    </r>
    <r>
      <rPr>
        <sz val="6"/>
        <rFont val="ＭＳ Ｐゴシック"/>
        <family val="3"/>
        <charset val="128"/>
      </rPr>
      <t>（プラカード記載）</t>
    </r>
    <rPh sb="0" eb="3">
      <t>ダンタイメイ</t>
    </rPh>
    <rPh sb="10" eb="12">
      <t>キサイ</t>
    </rPh>
    <phoneticPr fontId="1"/>
  </si>
  <si>
    <t>団体名ふりがな</t>
    <rPh sb="0" eb="2">
      <t>だんたい</t>
    </rPh>
    <rPh sb="2" eb="3">
      <t>めい</t>
    </rPh>
    <phoneticPr fontId="1" type="Hiragana"/>
  </si>
  <si>
    <t>団体責任者
（所属学校名）</t>
    <rPh sb="0" eb="2">
      <t>ドウダンタイ</t>
    </rPh>
    <rPh sb="2" eb="5">
      <t>セキニンシャ</t>
    </rPh>
    <rPh sb="7" eb="9">
      <t>ショゾク</t>
    </rPh>
    <rPh sb="9" eb="12">
      <t>ガッコウメイ</t>
    </rPh>
    <phoneticPr fontId="1"/>
  </si>
  <si>
    <t>団体連絡責任者</t>
    <rPh sb="0" eb="2">
      <t>だんたい</t>
    </rPh>
    <rPh sb="2" eb="4">
      <t>れんらく</t>
    </rPh>
    <rPh sb="4" eb="7">
      <t>せきにんしゃ</t>
    </rPh>
    <phoneticPr fontId="1" type="Hiragana"/>
  </si>
  <si>
    <t>団体連絡責任者ふりがな</t>
    <rPh sb="0" eb="2">
      <t>だんたい</t>
    </rPh>
    <rPh sb="2" eb="4">
      <t>れんらく</t>
    </rPh>
    <rPh sb="4" eb="7">
      <t>せきにんしゃ</t>
    </rPh>
    <phoneticPr fontId="1" type="Hiragana"/>
  </si>
  <si>
    <t>団体連絡責任者所属学校名</t>
    <rPh sb="0" eb="2">
      <t>だんたい</t>
    </rPh>
    <rPh sb="2" eb="4">
      <t>れんらく</t>
    </rPh>
    <rPh sb="4" eb="7">
      <t>せきにんしゃ</t>
    </rPh>
    <rPh sb="7" eb="9">
      <t>しょぞく</t>
    </rPh>
    <rPh sb="9" eb="11">
      <t>がっこう</t>
    </rPh>
    <rPh sb="11" eb="12">
      <t>めい</t>
    </rPh>
    <phoneticPr fontId="1" type="Hiragana"/>
  </si>
  <si>
    <t>団体連絡責任者所属学校名ふりがな</t>
    <rPh sb="0" eb="2">
      <t>だんたい</t>
    </rPh>
    <rPh sb="2" eb="4">
      <t>れんらく</t>
    </rPh>
    <rPh sb="4" eb="7">
      <t>せきにんしゃ</t>
    </rPh>
    <rPh sb="7" eb="9">
      <t>しょぞく</t>
    </rPh>
    <rPh sb="9" eb="11">
      <t>がっこう</t>
    </rPh>
    <rPh sb="11" eb="12">
      <t>めい</t>
    </rPh>
    <phoneticPr fontId="1" type="Hiragana"/>
  </si>
  <si>
    <t>合同構成学校</t>
    <rPh sb="0" eb="2">
      <t>ゴウドウ</t>
    </rPh>
    <rPh sb="2" eb="4">
      <t>コウセイ</t>
    </rPh>
    <rPh sb="4" eb="6">
      <t>ガッコウ</t>
    </rPh>
    <phoneticPr fontId="1"/>
  </si>
  <si>
    <t>（</t>
    <phoneticPr fontId="1"/>
  </si>
  <si>
    <t>中型（含マイクロバス）</t>
    <rPh sb="0" eb="2">
      <t>ちゅうがた</t>
    </rPh>
    <rPh sb="3" eb="4">
      <t>ふく</t>
    </rPh>
    <phoneticPr fontId="1" type="Hiragana"/>
  </si>
  <si>
    <t>トラックの台数</t>
    <rPh sb="5" eb="7">
      <t>だいすう</t>
    </rPh>
    <phoneticPr fontId="1" type="Hiragana"/>
  </si>
  <si>
    <t>１０t</t>
    <phoneticPr fontId="1" type="Hiragana"/>
  </si>
  <si>
    <t>４t</t>
    <phoneticPr fontId="1" type="Hiragana"/>
  </si>
  <si>
    <t>２t</t>
  </si>
  <si>
    <t>輸送関係</t>
    <rPh sb="0" eb="2">
      <t>ユソウ</t>
    </rPh>
    <rPh sb="2" eb="4">
      <t>カンケイ</t>
    </rPh>
    <phoneticPr fontId="1"/>
  </si>
  <si>
    <t>自家用車</t>
    <rPh sb="0" eb="4">
      <t>ジカヨウシャ</t>
    </rPh>
    <phoneticPr fontId="1"/>
  </si>
  <si>
    <t>１０t</t>
    <phoneticPr fontId="1"/>
  </si>
  <si>
    <t>４t</t>
    <phoneticPr fontId="1"/>
  </si>
  <si>
    <t>２t</t>
    <phoneticPr fontId="1"/>
  </si>
  <si>
    <t>その他</t>
    <rPh sb="2" eb="3">
      <t>タ</t>
    </rPh>
    <phoneticPr fontId="1"/>
  </si>
  <si>
    <t>入力</t>
    <rPh sb="0" eb="2">
      <t>にゅうりょく</t>
    </rPh>
    <phoneticPr fontId="1" type="Hiragana"/>
  </si>
  <si>
    <t>選択</t>
    <rPh sb="0" eb="2">
      <t>せんたく</t>
    </rPh>
    <phoneticPr fontId="1" type="Hiragana"/>
  </si>
  <si>
    <t>自動</t>
    <rPh sb="0" eb="2">
      <t>じどう</t>
    </rPh>
    <phoneticPr fontId="1" type="Hiragana"/>
  </si>
  <si>
    <t>代表校</t>
    <rPh sb="0" eb="3">
      <t>だいひょうこう</t>
    </rPh>
    <phoneticPr fontId="1" type="Hiragana"/>
  </si>
  <si>
    <t>ふりがな</t>
    <phoneticPr fontId="1" type="Hiragana"/>
  </si>
  <si>
    <t>都道府県</t>
    <rPh sb="0" eb="4">
      <t>とどうふけん</t>
    </rPh>
    <phoneticPr fontId="1" type="Hiragana"/>
  </si>
  <si>
    <t>出演種目</t>
    <rPh sb="0" eb="2">
      <t>しゅつえん</t>
    </rPh>
    <rPh sb="2" eb="4">
      <t>しゅもく</t>
    </rPh>
    <phoneticPr fontId="1" type="Hiragana"/>
  </si>
  <si>
    <t>出演形態</t>
    <rPh sb="0" eb="2">
      <t>しゅつえん</t>
    </rPh>
    <rPh sb="2" eb="4">
      <t>けいたい</t>
    </rPh>
    <phoneticPr fontId="1" type="Hiragana"/>
  </si>
  <si>
    <t>【事務局への連絡事項】</t>
    <rPh sb="1" eb="4">
      <t>ジムキョク</t>
    </rPh>
    <rPh sb="6" eb="8">
      <t>レンラク</t>
    </rPh>
    <rPh sb="8" eb="10">
      <t>ジコウ</t>
    </rPh>
    <phoneticPr fontId="1"/>
  </si>
  <si>
    <t>合同の場合は代表校が入力。</t>
    <rPh sb="0" eb="2">
      <t>ごうどう</t>
    </rPh>
    <rPh sb="3" eb="5">
      <t>ばあい</t>
    </rPh>
    <rPh sb="6" eb="9">
      <t>だいひょうこう</t>
    </rPh>
    <rPh sb="10" eb="12">
      <t>にゅうりょく</t>
    </rPh>
    <phoneticPr fontId="1" type="Hiragana"/>
  </si>
  <si>
    <t>名前</t>
    <rPh sb="0" eb="2">
      <t>なまえ</t>
    </rPh>
    <phoneticPr fontId="1" type="Hiragana"/>
  </si>
  <si>
    <t>引率責任者</t>
    <rPh sb="0" eb="2">
      <t>いんそつ</t>
    </rPh>
    <rPh sb="2" eb="5">
      <t>せきにんしゃ</t>
    </rPh>
    <phoneticPr fontId="1" type="Hiragana"/>
  </si>
  <si>
    <t>連絡責任者
　　・
記入責任者</t>
    <rPh sb="0" eb="2">
      <t>れんらく</t>
    </rPh>
    <rPh sb="2" eb="5">
      <t>せきにんしゃ</t>
    </rPh>
    <rPh sb="10" eb="12">
      <t>きにゅう</t>
    </rPh>
    <rPh sb="12" eb="15">
      <t>せきにんしゃ</t>
    </rPh>
    <phoneticPr fontId="1" type="Hiragana"/>
  </si>
  <si>
    <t>入力に際しての注意事項</t>
    <rPh sb="0" eb="2">
      <t>にゅうりょく</t>
    </rPh>
    <rPh sb="3" eb="4">
      <t>さい</t>
    </rPh>
    <rPh sb="7" eb="9">
      <t>ちゅうい</t>
    </rPh>
    <rPh sb="9" eb="11">
      <t>じこう</t>
    </rPh>
    <phoneticPr fontId="1" type="Hiragana"/>
  </si>
  <si>
    <t>←</t>
    <phoneticPr fontId="1" type="Hiragana"/>
  </si>
  <si>
    <t>①学校情報</t>
    <rPh sb="1" eb="3">
      <t>ガッコウ</t>
    </rPh>
    <rPh sb="3" eb="5">
      <t>ジョウホウ</t>
    </rPh>
    <phoneticPr fontId="1"/>
  </si>
  <si>
    <t>②団体情報</t>
    <rPh sb="1" eb="3">
      <t>だんたい</t>
    </rPh>
    <rPh sb="3" eb="5">
      <t>じょうほう</t>
    </rPh>
    <phoneticPr fontId="1" type="Hiragana"/>
  </si>
  <si>
    <t>通常連絡先</t>
    <rPh sb="0" eb="2">
      <t>つうじょう</t>
    </rPh>
    <rPh sb="2" eb="5">
      <t>れんらくさき</t>
    </rPh>
    <phoneticPr fontId="1" type="Hiragana"/>
  </si>
  <si>
    <t>緊急連絡先</t>
    <rPh sb="0" eb="2">
      <t>きんきゅう</t>
    </rPh>
    <rPh sb="2" eb="5">
      <t>れんらくさき</t>
    </rPh>
    <phoneticPr fontId="1" type="Hiragana"/>
  </si>
  <si>
    <t>１校からマーチングバンド、バトントワリングの両方に参加する場合は、それぞれで申し込む。</t>
    <rPh sb="1" eb="2">
      <t>こう</t>
    </rPh>
    <rPh sb="22" eb="24">
      <t>りょうほう</t>
    </rPh>
    <rPh sb="25" eb="27">
      <t>さんか</t>
    </rPh>
    <rPh sb="29" eb="31">
      <t>ばあい</t>
    </rPh>
    <rPh sb="38" eb="39">
      <t>もう</t>
    </rPh>
    <rPh sb="40" eb="41">
      <t>こ</t>
    </rPh>
    <phoneticPr fontId="1" type="Hiragana"/>
  </si>
  <si>
    <t>学校名ふりがな</t>
    <rPh sb="0" eb="3">
      <t>ガッコウメイ</t>
    </rPh>
    <phoneticPr fontId="1"/>
  </si>
  <si>
    <t>学校所在地ふりがな</t>
    <rPh sb="0" eb="2">
      <t>がっこう</t>
    </rPh>
    <rPh sb="2" eb="5">
      <t>しょざいち</t>
    </rPh>
    <phoneticPr fontId="1" type="Hiragana"/>
  </si>
  <si>
    <t>学校所在地</t>
    <rPh sb="0" eb="2">
      <t>がっこう</t>
    </rPh>
    <rPh sb="2" eb="5">
      <t>しょざいち</t>
    </rPh>
    <phoneticPr fontId="1" type="Hiragana"/>
  </si>
  <si>
    <t>ハイフン（-）で区切る。</t>
    <rPh sb="8" eb="10">
      <t>くぎ</t>
    </rPh>
    <phoneticPr fontId="1" type="Hiragana"/>
  </si>
  <si>
    <t>団体通常連絡先</t>
    <rPh sb="0" eb="2">
      <t>だんたい</t>
    </rPh>
    <rPh sb="2" eb="4">
      <t>つうじょう</t>
    </rPh>
    <rPh sb="4" eb="7">
      <t>れんらくさき</t>
    </rPh>
    <phoneticPr fontId="1" type="Hiragana"/>
  </si>
  <si>
    <t>団体緊急連絡先</t>
    <rPh sb="0" eb="2">
      <t>だんたい</t>
    </rPh>
    <rPh sb="2" eb="4">
      <t>きんきゅう</t>
    </rPh>
    <rPh sb="4" eb="7">
      <t>れんらくさき</t>
    </rPh>
    <phoneticPr fontId="1" type="Hiragana"/>
  </si>
  <si>
    <t>長野県</t>
  </si>
  <si>
    <t>トラック</t>
  </si>
  <si>
    <t>自家
用車</t>
    <rPh sb="0" eb="2">
      <t>ジカ</t>
    </rPh>
    <rPh sb="3" eb="5">
      <t>ヨウシャ</t>
    </rPh>
    <phoneticPr fontId="28"/>
  </si>
  <si>
    <t>参加者数</t>
    <rPh sb="0" eb="2">
      <t>サンカ</t>
    </rPh>
    <rPh sb="2" eb="3">
      <t>シャ</t>
    </rPh>
    <rPh sb="3" eb="4">
      <t>スウ</t>
    </rPh>
    <phoneticPr fontId="1"/>
  </si>
  <si>
    <t>編成</t>
    <rPh sb="0" eb="2">
      <t>ヘンセイ</t>
    </rPh>
    <phoneticPr fontId="28"/>
  </si>
  <si>
    <t>中型</t>
    <rPh sb="0" eb="2">
      <t>チュウガタ</t>
    </rPh>
    <phoneticPr fontId="28"/>
  </si>
  <si>
    <t>引率</t>
    <rPh sb="0" eb="2">
      <t>インソツ</t>
    </rPh>
    <phoneticPr fontId="1"/>
  </si>
  <si>
    <t>マーチングバンド</t>
    <phoneticPr fontId="28"/>
  </si>
  <si>
    <t>カラーガード</t>
    <phoneticPr fontId="28"/>
  </si>
  <si>
    <t>その他</t>
    <rPh sb="2" eb="3">
      <t>タ</t>
    </rPh>
    <phoneticPr fontId="28"/>
  </si>
  <si>
    <t>バトン</t>
    <phoneticPr fontId="28"/>
  </si>
  <si>
    <t>ポンポン</t>
    <phoneticPr fontId="28"/>
  </si>
  <si>
    <t>マーチングバンド</t>
    <phoneticPr fontId="1" type="Hiragana"/>
  </si>
  <si>
    <t>カラーガード</t>
    <phoneticPr fontId="1" type="Hiragana"/>
  </si>
  <si>
    <t>ポンポン</t>
    <phoneticPr fontId="1" type="Hiragana"/>
  </si>
  <si>
    <t>バトントワリング</t>
    <phoneticPr fontId="1" type="Hiragana"/>
  </si>
  <si>
    <t>その他入力⇒</t>
    <rPh sb="2" eb="3">
      <t>た</t>
    </rPh>
    <rPh sb="3" eb="5">
      <t>にゅうりょく</t>
    </rPh>
    <phoneticPr fontId="1" type="Hiragana"/>
  </si>
  <si>
    <t>バトントワリング</t>
    <phoneticPr fontId="1"/>
  </si>
  <si>
    <t>ポンポン</t>
    <phoneticPr fontId="1"/>
  </si>
  <si>
    <t>１０ｔ</t>
    <phoneticPr fontId="1"/>
  </si>
  <si>
    <t>４ｔ</t>
    <phoneticPr fontId="28"/>
  </si>
  <si>
    <t>２ｔ</t>
    <phoneticPr fontId="28"/>
  </si>
  <si>
    <t>No.</t>
    <phoneticPr fontId="1"/>
  </si>
  <si>
    <t>都道
府県</t>
    <rPh sb="0" eb="2">
      <t>トドウ</t>
    </rPh>
    <rPh sb="3" eb="5">
      <t>フケン</t>
    </rPh>
    <phoneticPr fontId="1"/>
  </si>
  <si>
    <t>種目</t>
    <phoneticPr fontId="1"/>
  </si>
  <si>
    <t>団 体 名</t>
    <rPh sb="0" eb="1">
      <t>ダン</t>
    </rPh>
    <rPh sb="2" eb="3">
      <t>カラダ</t>
    </rPh>
    <rPh sb="4" eb="5">
      <t>メイ</t>
    </rPh>
    <phoneticPr fontId="28"/>
  </si>
  <si>
    <t>学校情報</t>
    <rPh sb="0" eb="2">
      <t>ガッコウ</t>
    </rPh>
    <rPh sb="2" eb="4">
      <t>ジョウホウ</t>
    </rPh>
    <phoneticPr fontId="1"/>
  </si>
  <si>
    <t>団体情報</t>
    <rPh sb="0" eb="2">
      <t>ダンタイ</t>
    </rPh>
    <rPh sb="2" eb="4">
      <t>ジョウホウ</t>
    </rPh>
    <phoneticPr fontId="1"/>
  </si>
  <si>
    <t>現地移動手段</t>
    <rPh sb="0" eb="2">
      <t>げんち</t>
    </rPh>
    <rPh sb="2" eb="4">
      <t>いどう</t>
    </rPh>
    <rPh sb="4" eb="6">
      <t>しゅだん</t>
    </rPh>
    <phoneticPr fontId="1" type="Hiragana"/>
  </si>
  <si>
    <t>貸切バスの台数</t>
    <rPh sb="0" eb="2">
      <t>かしきり</t>
    </rPh>
    <rPh sb="5" eb="7">
      <t>だいすう</t>
    </rPh>
    <phoneticPr fontId="1" type="Hiragana"/>
  </si>
  <si>
    <t>貸切バス</t>
    <rPh sb="0" eb="2">
      <t>カシキリ</t>
    </rPh>
    <phoneticPr fontId="1"/>
  </si>
  <si>
    <t>来県手段</t>
    <rPh sb="0" eb="2">
      <t>ライケン</t>
    </rPh>
    <rPh sb="2" eb="4">
      <t>シュダン</t>
    </rPh>
    <phoneticPr fontId="1"/>
  </si>
  <si>
    <t>現地移動手段</t>
    <rPh sb="0" eb="2">
      <t>ゲンチ</t>
    </rPh>
    <rPh sb="2" eb="4">
      <t>イドウ</t>
    </rPh>
    <rPh sb="4" eb="6">
      <t>シュダン</t>
    </rPh>
    <phoneticPr fontId="1"/>
  </si>
  <si>
    <t>〒</t>
    <phoneticPr fontId="1"/>
  </si>
  <si>
    <t>住所</t>
    <rPh sb="0" eb="2">
      <t>ジュウショ</t>
    </rPh>
    <phoneticPr fontId="1"/>
  </si>
  <si>
    <t>ＴＥＬ</t>
    <phoneticPr fontId="1"/>
  </si>
  <si>
    <t>ＦＡＸ</t>
    <phoneticPr fontId="1"/>
  </si>
  <si>
    <t>団体責任者</t>
    <rPh sb="0" eb="2">
      <t>ダンタイ</t>
    </rPh>
    <rPh sb="2" eb="5">
      <t>セキニンシャ</t>
    </rPh>
    <phoneticPr fontId="1"/>
  </si>
  <si>
    <t>所属</t>
    <rPh sb="0" eb="2">
      <t>ショゾク</t>
    </rPh>
    <phoneticPr fontId="1"/>
  </si>
  <si>
    <t>メール</t>
    <phoneticPr fontId="1"/>
  </si>
  <si>
    <t>生徒合計</t>
    <rPh sb="0" eb="2">
      <t>セイト</t>
    </rPh>
    <rPh sb="2" eb="4">
      <t>ゴウケイ</t>
    </rPh>
    <phoneticPr fontId="1"/>
  </si>
  <si>
    <t>来県
手段</t>
    <rPh sb="0" eb="2">
      <t>ライケン</t>
    </rPh>
    <rPh sb="3" eb="5">
      <t>シュダン</t>
    </rPh>
    <phoneticPr fontId="1"/>
  </si>
  <si>
    <t>業者名</t>
    <rPh sb="0" eb="2">
      <t>ギョウシャ</t>
    </rPh>
    <rPh sb="2" eb="3">
      <t>メイ</t>
    </rPh>
    <phoneticPr fontId="28"/>
  </si>
  <si>
    <t>引率
責任者</t>
    <rPh sb="0" eb="2">
      <t>インソツ</t>
    </rPh>
    <rPh sb="3" eb="6">
      <t>セキニンシャ</t>
    </rPh>
    <phoneticPr fontId="1"/>
  </si>
  <si>
    <t>連絡
責任者</t>
    <rPh sb="0" eb="2">
      <t>レンラク</t>
    </rPh>
    <rPh sb="3" eb="6">
      <t>セキニンシャ</t>
    </rPh>
    <phoneticPr fontId="1"/>
  </si>
  <si>
    <t>種別</t>
    <rPh sb="0" eb="2">
      <t>シュベツ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</si>
  <si>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</si>
  <si>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</si>
  <si>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形態</t>
    <rPh sb="0" eb="2">
      <t>ケイタイ</t>
    </rPh>
    <phoneticPr fontId="1"/>
  </si>
  <si>
    <t>単独</t>
    <rPh sb="0" eb="2">
      <t>タンドク</t>
    </rPh>
    <phoneticPr fontId="1"/>
  </si>
  <si>
    <t>合同</t>
    <rPh sb="0" eb="2">
      <t>ゴウドウ</t>
    </rPh>
    <phoneticPr fontId="1"/>
  </si>
  <si>
    <t>交通手段</t>
    <rPh sb="0" eb="2">
      <t>コウツウ</t>
    </rPh>
    <rPh sb="2" eb="4">
      <t>シュダン</t>
    </rPh>
    <phoneticPr fontId="1"/>
  </si>
  <si>
    <t>飛行機</t>
    <rPh sb="0" eb="3">
      <t>ヒコウキ</t>
    </rPh>
    <phoneticPr fontId="1"/>
  </si>
  <si>
    <t>ＪＲ</t>
    <phoneticPr fontId="1"/>
  </si>
  <si>
    <t>タクシー</t>
    <phoneticPr fontId="1"/>
  </si>
  <si>
    <t>路線バス</t>
    <rPh sb="0" eb="2">
      <t>ロセン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</si>
  <si>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</si>
  <si>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</si>
  <si>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</si>
  <si>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</si>
  <si>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</si>
  <si>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</si>
  <si>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</si>
  <si>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</si>
  <si>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</si>
  <si>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</si>
  <si>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</si>
  <si>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</si>
  <si>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</si>
  <si>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</si>
  <si>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</si>
  <si>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山梨県</t>
  </si>
  <si>
    <t>富山県</t>
  </si>
  <si>
    <t>石川県</t>
  </si>
  <si>
    <t>福井県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</si>
  <si>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</si>
  <si>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</si>
  <si>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</si>
  <si>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</si>
  <si>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</si>
  <si>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</si>
  <si>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</si>
  <si>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</si>
  <si>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</si>
  <si>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</si>
  <si>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</si>
  <si>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</si>
  <si>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</si>
  <si>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</si>
  <si>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</si>
  <si>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</si>
  <si>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</si>
  <si>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</si>
  <si>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</si>
  <si>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</si>
  <si>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</si>
  <si>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</si>
  <si>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</si>
  <si>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</si>
  <si>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</si>
  <si>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</si>
  <si>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</si>
  <si>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使用有無</t>
    <rPh sb="0" eb="2">
      <t>シヨウ</t>
    </rPh>
    <rPh sb="2" eb="4">
      <t>ウム</t>
    </rPh>
    <phoneticPr fontId="1"/>
  </si>
  <si>
    <t>参加有無</t>
    <rPh sb="0" eb="2">
      <t>サンカ</t>
    </rPh>
    <rPh sb="2" eb="4">
      <t>ウム</t>
    </rPh>
    <phoneticPr fontId="1"/>
  </si>
  <si>
    <t>使用する</t>
    <rPh sb="0" eb="2">
      <t>シヨウ</t>
    </rPh>
    <phoneticPr fontId="1"/>
  </si>
  <si>
    <t>使用しない</t>
    <rPh sb="0" eb="2">
      <t>シヨウ</t>
    </rPh>
    <phoneticPr fontId="1"/>
  </si>
  <si>
    <t>参加する</t>
    <rPh sb="0" eb="2">
      <t>サンカ</t>
    </rPh>
    <phoneticPr fontId="1"/>
  </si>
  <si>
    <t>参加しない</t>
    <rPh sb="0" eb="2">
      <t>サンカ</t>
    </rPh>
    <phoneticPr fontId="1"/>
  </si>
  <si>
    <t>団体情報一覧シート</t>
    <rPh sb="0" eb="2">
      <t>ダンタイ</t>
    </rPh>
    <rPh sb="2" eb="4">
      <t>ジョウホウ</t>
    </rPh>
    <rPh sb="4" eb="6">
      <t>イチラン</t>
    </rPh>
    <phoneticPr fontId="1"/>
  </si>
  <si>
    <t>このシートは操作しないでください。</t>
    <rPh sb="6" eb="8">
      <t>ソウサ</t>
    </rPh>
    <phoneticPr fontId="1"/>
  </si>
  <si>
    <t>団体名（プラカード表示）</t>
    <rPh sb="0" eb="2">
      <t>だんたい</t>
    </rPh>
    <rPh sb="2" eb="3">
      <t>めい</t>
    </rPh>
    <rPh sb="9" eb="11">
      <t>ひょうじ</t>
    </rPh>
    <phoneticPr fontId="1" type="Hiragana"/>
  </si>
  <si>
    <t>※ふりがなは自動で入力されますが、修正する場合はセル内の関数を消去し、直接入力してください。</t>
    <rPh sb="17" eb="19">
      <t>しゅうせい</t>
    </rPh>
    <phoneticPr fontId="1" type="Hiragana"/>
  </si>
  <si>
    <t>数字</t>
    <rPh sb="0" eb="2">
      <t>スウジ</t>
    </rPh>
    <phoneticPr fontId="1"/>
  </si>
  <si>
    <t>演奏・演技隊列組合せ希望団体</t>
    <rPh sb="0" eb="2">
      <t>えんそう</t>
    </rPh>
    <rPh sb="3" eb="5">
      <t>えんぎ</t>
    </rPh>
    <rPh sb="5" eb="7">
      <t>たいれつ</t>
    </rPh>
    <rPh sb="7" eb="9">
      <t>くみあわ</t>
    </rPh>
    <rPh sb="10" eb="12">
      <t>きぼう</t>
    </rPh>
    <rPh sb="12" eb="14">
      <t>だんたい</t>
    </rPh>
    <phoneticPr fontId="1" type="Hiragana"/>
  </si>
  <si>
    <t>入力</t>
    <rPh sb="0" eb="2">
      <t>にゅうりょく</t>
    </rPh>
    <phoneticPr fontId="1" type="Hiragana"/>
  </si>
  <si>
    <t>【団体紹介（100字程度）】</t>
    <rPh sb="1" eb="3">
      <t>ダンタイ</t>
    </rPh>
    <rPh sb="3" eb="5">
      <t>ショウカイ</t>
    </rPh>
    <phoneticPr fontId="1"/>
  </si>
  <si>
    <t>所属校</t>
    <rPh sb="0" eb="2">
      <t>ショゾク</t>
    </rPh>
    <rPh sb="2" eb="3">
      <t>コウ</t>
    </rPh>
    <phoneticPr fontId="1"/>
  </si>
  <si>
    <t>　コース内で帯同する方には○をしてください。</t>
    <rPh sb="4" eb="5">
      <t>ナイ</t>
    </rPh>
    <rPh sb="6" eb="8">
      <t>タイドウ</t>
    </rPh>
    <rPh sb="10" eb="11">
      <t>カタ</t>
    </rPh>
    <phoneticPr fontId="1"/>
  </si>
  <si>
    <t>帯同</t>
    <rPh sb="0" eb="2">
      <t>タイドウ</t>
    </rPh>
    <phoneticPr fontId="1"/>
  </si>
  <si>
    <t>【引率者】</t>
    <rPh sb="1" eb="4">
      <t>インソツシャ</t>
    </rPh>
    <phoneticPr fontId="1"/>
  </si>
  <si>
    <t>T3</t>
    <phoneticPr fontId="1"/>
  </si>
  <si>
    <t>T4</t>
    <phoneticPr fontId="1"/>
  </si>
  <si>
    <t>T5</t>
    <phoneticPr fontId="1"/>
  </si>
  <si>
    <t>T6</t>
    <phoneticPr fontId="1"/>
  </si>
  <si>
    <t>帯同</t>
    <rPh sb="0" eb="2">
      <t>タイドウ</t>
    </rPh>
    <phoneticPr fontId="1"/>
  </si>
  <si>
    <t>合同の場合は代表校が提出</t>
    <rPh sb="0" eb="2">
      <t>ゴウドウ</t>
    </rPh>
    <rPh sb="3" eb="5">
      <t>バアイ</t>
    </rPh>
    <rPh sb="6" eb="9">
      <t>ダイヒョウコウ</t>
    </rPh>
    <rPh sb="10" eb="12">
      <t>テイシュツ</t>
    </rPh>
    <phoneticPr fontId="1"/>
  </si>
  <si>
    <t>【都道府県名】パレード_参加申込様式</t>
    <rPh sb="1" eb="5">
      <t>トドウフケン</t>
    </rPh>
    <rPh sb="5" eb="6">
      <t>メイ</t>
    </rPh>
    <rPh sb="12" eb="14">
      <t>サンカ</t>
    </rPh>
    <rPh sb="14" eb="16">
      <t>モウシコミ</t>
    </rPh>
    <rPh sb="16" eb="18">
      <t>ヨウシキ</t>
    </rPh>
    <phoneticPr fontId="1"/>
  </si>
  <si>
    <t>【パレード】データ入力シート①</t>
    <rPh sb="9" eb="11">
      <t>ニュウリョク</t>
    </rPh>
    <phoneticPr fontId="1"/>
  </si>
  <si>
    <t>メール件名</t>
    <rPh sb="3" eb="5">
      <t>ケンメイ</t>
    </rPh>
    <phoneticPr fontId="1"/>
  </si>
  <si>
    <t>学校
番号</t>
    <rPh sb="0" eb="2">
      <t>ガッコウ</t>
    </rPh>
    <rPh sb="3" eb="5">
      <t>バンゴウ</t>
    </rPh>
    <phoneticPr fontId="1"/>
  </si>
  <si>
    <t>学校名（自動）</t>
    <rPh sb="0" eb="3">
      <t>ガッコウメイ</t>
    </rPh>
    <rPh sb="4" eb="6">
      <t>ジドウ</t>
    </rPh>
    <phoneticPr fontId="1"/>
  </si>
  <si>
    <t>【パレード】データ入力シート②</t>
    <rPh sb="9" eb="11">
      <t>ニュウリョク</t>
    </rPh>
    <phoneticPr fontId="1"/>
  </si>
  <si>
    <t>【合同の場合の学校】</t>
    <rPh sb="1" eb="3">
      <t>ゴウドウ</t>
    </rPh>
    <rPh sb="4" eb="6">
      <t>バアイ</t>
    </rPh>
    <rPh sb="7" eb="9">
      <t>ガッコウ</t>
    </rPh>
    <phoneticPr fontId="1"/>
  </si>
  <si>
    <t>学校名</t>
    <rPh sb="0" eb="3">
      <t>ガッコウメイ</t>
    </rPh>
    <phoneticPr fontId="1"/>
  </si>
  <si>
    <t>マーチングバンド</t>
    <phoneticPr fontId="1"/>
  </si>
  <si>
    <t>申込月日を入力してください。</t>
    <rPh sb="0" eb="2">
      <t>モウシコミ</t>
    </rPh>
    <rPh sb="2" eb="4">
      <t>ツキヒ</t>
    </rPh>
    <rPh sb="5" eb="7">
      <t>ニュウリョク</t>
    </rPh>
    <phoneticPr fontId="1"/>
  </si>
  <si>
    <r>
      <t xml:space="preserve">編成及び人数
</t>
    </r>
    <r>
      <rPr>
        <b/>
        <sz val="10"/>
        <color rgb="FFFF0000"/>
        <rFont val="ＭＳ ゴシック"/>
        <family val="3"/>
        <charset val="128"/>
      </rPr>
      <t>（全校分）</t>
    </r>
    <rPh sb="0" eb="2">
      <t>へんせい</t>
    </rPh>
    <rPh sb="2" eb="3">
      <t>およ</t>
    </rPh>
    <rPh sb="4" eb="6">
      <t>にんずう</t>
    </rPh>
    <rPh sb="8" eb="9">
      <t>ぜん</t>
    </rPh>
    <rPh sb="9" eb="10">
      <t>こう</t>
    </rPh>
    <rPh sb="10" eb="11">
      <t>ぶん</t>
    </rPh>
    <phoneticPr fontId="1" type="Hiragana"/>
  </si>
  <si>
    <r>
      <t xml:space="preserve">参加者数
</t>
    </r>
    <r>
      <rPr>
        <b/>
        <sz val="10"/>
        <color rgb="FFFF0000"/>
        <rFont val="ＭＳ ゴシック"/>
        <family val="3"/>
        <charset val="128"/>
      </rPr>
      <t>（自校分）</t>
    </r>
    <rPh sb="0" eb="2">
      <t>さんか</t>
    </rPh>
    <rPh sb="2" eb="3">
      <t>しゃ</t>
    </rPh>
    <rPh sb="3" eb="4">
      <t>すう</t>
    </rPh>
    <rPh sb="6" eb="8">
      <t>じこう</t>
    </rPh>
    <rPh sb="8" eb="9">
      <t>ぶん</t>
    </rPh>
    <phoneticPr fontId="1" type="Hiragana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</si>
  <si>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</si>
  <si>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</si>
  <si>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</si>
  <si>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</si>
  <si>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</si>
  <si>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データファイル名</t>
    <rPh sb="7" eb="8">
      <t>メイ</t>
    </rPh>
    <phoneticPr fontId="1"/>
  </si>
  <si>
    <t>③事務局への連絡事項</t>
    <rPh sb="1" eb="4">
      <t>ジムキョク</t>
    </rPh>
    <rPh sb="6" eb="8">
      <t>レンラク</t>
    </rPh>
    <rPh sb="8" eb="10">
      <t>ジコウ</t>
    </rPh>
    <phoneticPr fontId="1"/>
  </si>
  <si>
    <t>代</t>
    <rPh sb="0" eb="1">
      <t>ダイ</t>
    </rPh>
    <phoneticPr fontId="1"/>
  </si>
  <si>
    <t>学校名（○○高等学校）</t>
    <rPh sb="0" eb="3">
      <t>ガッコウメイ</t>
    </rPh>
    <rPh sb="6" eb="8">
      <t>コウトウ</t>
    </rPh>
    <rPh sb="8" eb="10">
      <t>ガッコウ</t>
    </rPh>
    <phoneticPr fontId="1"/>
  </si>
  <si>
    <t>参加申込様式データファイル</t>
    <rPh sb="0" eb="2">
      <t>サンカ</t>
    </rPh>
    <rPh sb="2" eb="3">
      <t>モウ</t>
    </rPh>
    <rPh sb="3" eb="4">
      <t>コ</t>
    </rPh>
    <rPh sb="4" eb="6">
      <t>ヨウシキ</t>
    </rPh>
    <phoneticPr fontId="1"/>
  </si>
  <si>
    <t>組合せ
希望団体</t>
    <rPh sb="0" eb="2">
      <t>クミアワ</t>
    </rPh>
    <rPh sb="4" eb="6">
      <t>キボウ</t>
    </rPh>
    <rPh sb="6" eb="8">
      <t>ダンタイ</t>
    </rPh>
    <phoneticPr fontId="1"/>
  </si>
  <si>
    <t>希望有無</t>
    <rPh sb="0" eb="2">
      <t>キボウ</t>
    </rPh>
    <rPh sb="2" eb="4">
      <t>ウム</t>
    </rPh>
    <phoneticPr fontId="1"/>
  </si>
  <si>
    <t>希望する</t>
    <rPh sb="0" eb="2">
      <t>キボウ</t>
    </rPh>
    <phoneticPr fontId="1"/>
  </si>
  <si>
    <t>希望しない</t>
    <rPh sb="0" eb="2">
      <t>キボウ</t>
    </rPh>
    <phoneticPr fontId="1"/>
  </si>
  <si>
    <t>プラカード</t>
    <phoneticPr fontId="1"/>
  </si>
  <si>
    <t>自団体で保持</t>
    <rPh sb="0" eb="1">
      <t>ジ</t>
    </rPh>
    <rPh sb="1" eb="3">
      <t>ダンタイ</t>
    </rPh>
    <rPh sb="4" eb="6">
      <t>ホジ</t>
    </rPh>
    <phoneticPr fontId="1"/>
  </si>
  <si>
    <t>組合せ</t>
    <rPh sb="0" eb="2">
      <t>クミアワ</t>
    </rPh>
    <phoneticPr fontId="1"/>
  </si>
  <si>
    <t>プラカード</t>
    <phoneticPr fontId="1"/>
  </si>
  <si>
    <t>スタート時のおよその隊列長</t>
    <rPh sb="4" eb="5">
      <t>じ</t>
    </rPh>
    <rPh sb="10" eb="12">
      <t>たいれつ</t>
    </rPh>
    <rPh sb="12" eb="13">
      <t>ちょう</t>
    </rPh>
    <phoneticPr fontId="1" type="Hiragana"/>
  </si>
  <si>
    <t>入力</t>
    <rPh sb="0" eb="2">
      <t>にゅうりょく</t>
    </rPh>
    <phoneticPr fontId="1" type="Hiragana"/>
  </si>
  <si>
    <t>ｍ</t>
    <phoneticPr fontId="1" type="Hiragana"/>
  </si>
  <si>
    <t>【生徒】</t>
    <rPh sb="1" eb="3">
      <t>セイト</t>
    </rPh>
    <phoneticPr fontId="1"/>
  </si>
  <si>
    <t>　合同の場合は代表校が入力。</t>
    <rPh sb="1" eb="3">
      <t>ごうどう</t>
    </rPh>
    <rPh sb="4" eb="6">
      <t>ばあい</t>
    </rPh>
    <rPh sb="7" eb="10">
      <t>だいひょうこう</t>
    </rPh>
    <rPh sb="11" eb="13">
      <t>にゅうりょく</t>
    </rPh>
    <phoneticPr fontId="1" type="Hiragana"/>
  </si>
  <si>
    <t>・単独参加の場合・・・（様式１）（様式２）</t>
    <rPh sb="1" eb="3">
      <t>タンドク</t>
    </rPh>
    <rPh sb="3" eb="5">
      <t>サンカ</t>
    </rPh>
    <rPh sb="6" eb="8">
      <t>バアイ</t>
    </rPh>
    <rPh sb="12" eb="14">
      <t>ヨウシキ</t>
    </rPh>
    <rPh sb="17" eb="19">
      <t>ヨウシキ</t>
    </rPh>
    <phoneticPr fontId="1"/>
  </si>
  <si>
    <t>部活動（クラブ）名</t>
    <rPh sb="0" eb="3">
      <t>ブカツドウ</t>
    </rPh>
    <rPh sb="8" eb="9">
      <t>メイ</t>
    </rPh>
    <phoneticPr fontId="1"/>
  </si>
  <si>
    <t>部活動（クラブ）名ふりがな</t>
    <rPh sb="0" eb="3">
      <t>ブカツドウ</t>
    </rPh>
    <rPh sb="8" eb="9">
      <t>メイ</t>
    </rPh>
    <phoneticPr fontId="1"/>
  </si>
  <si>
    <t>【パレード】団体紹介</t>
    <rPh sb="6" eb="8">
      <t>ダンタイ</t>
    </rPh>
    <rPh sb="8" eb="10">
      <t>ショウカイ</t>
    </rPh>
    <phoneticPr fontId="1"/>
  </si>
  <si>
    <t>※提出締切は、各都道府県高等学校（芸術）文化連盟の指示に従ってください。</t>
    <phoneticPr fontId="1"/>
  </si>
  <si>
    <r>
      <t>⑤引率者　</t>
    </r>
    <r>
      <rPr>
        <b/>
        <sz val="11"/>
        <color rgb="FFFF0000"/>
        <rFont val="ＭＳ ゴシック"/>
        <family val="3"/>
        <charset val="128"/>
      </rPr>
      <t>合同の場合は代表校が入力。</t>
    </r>
    <rPh sb="1" eb="4">
      <t>インソツシャ</t>
    </rPh>
    <phoneticPr fontId="1"/>
  </si>
  <si>
    <r>
      <t>【団体情報】</t>
    </r>
    <r>
      <rPr>
        <sz val="11"/>
        <rFont val="ＭＳ Ｐゴシック"/>
        <family val="3"/>
        <charset val="128"/>
      </rPr>
      <t>…合同参加は代表校が記入する。</t>
    </r>
    <rPh sb="1" eb="3">
      <t>ダンタイ</t>
    </rPh>
    <rPh sb="3" eb="5">
      <t>ジョウホウ</t>
    </rPh>
    <rPh sb="7" eb="9">
      <t>ゴウドウ</t>
    </rPh>
    <rPh sb="9" eb="11">
      <t>サンカ</t>
    </rPh>
    <rPh sb="12" eb="15">
      <t>ダイヒョウコウ</t>
    </rPh>
    <rPh sb="16" eb="18">
      <t>キニュウ</t>
    </rPh>
    <phoneticPr fontId="1"/>
  </si>
  <si>
    <t>記載責任者</t>
    <rPh sb="0" eb="2">
      <t>キサイ</t>
    </rPh>
    <rPh sb="2" eb="5">
      <t>セキニンシャ</t>
    </rPh>
    <phoneticPr fontId="1"/>
  </si>
  <si>
    <t>【パレード】参加者名簿　No.1</t>
    <rPh sb="6" eb="8">
      <t>サンカ</t>
    </rPh>
    <rPh sb="9" eb="11">
      <t>メイボ</t>
    </rPh>
    <phoneticPr fontId="1"/>
  </si>
  <si>
    <t>【パレード】参加者名簿　No.2</t>
    <rPh sb="6" eb="8">
      <t>サンカ</t>
    </rPh>
    <rPh sb="9" eb="11">
      <t>メイボ</t>
    </rPh>
    <phoneticPr fontId="1"/>
  </si>
  <si>
    <t>①～⑥の各項目を手順に従って入力してください。</t>
    <rPh sb="4" eb="7">
      <t>カクコウモク</t>
    </rPh>
    <rPh sb="8" eb="10">
      <t>テジュン</t>
    </rPh>
    <rPh sb="11" eb="12">
      <t>シタガ</t>
    </rPh>
    <rPh sb="14" eb="16">
      <t>ニュウリョク</t>
    </rPh>
    <phoneticPr fontId="1"/>
  </si>
  <si>
    <t>⑥出演者名簿</t>
    <rPh sb="1" eb="4">
      <t>シュツエンシャ</t>
    </rPh>
    <rPh sb="4" eb="6">
      <t>メイボ</t>
    </rPh>
    <phoneticPr fontId="1"/>
  </si>
  <si>
    <t>（様式1）</t>
    <rPh sb="1" eb="3">
      <t>ヨウシキ</t>
    </rPh>
    <phoneticPr fontId="1"/>
  </si>
  <si>
    <t>(様式2-1)</t>
    <rPh sb="1" eb="3">
      <t>ヨウシキ</t>
    </rPh>
    <phoneticPr fontId="1"/>
  </si>
  <si>
    <t>(様式2-2)</t>
    <rPh sb="1" eb="3">
      <t>ヨウシキ</t>
    </rPh>
    <phoneticPr fontId="1"/>
  </si>
  <si>
    <t>(様式3)</t>
    <rPh sb="1" eb="3">
      <t>ヨウシキ</t>
    </rPh>
    <phoneticPr fontId="1"/>
  </si>
  <si>
    <t>和歌山県で保持</t>
    <rPh sb="0" eb="4">
      <t>ワカヤマケン</t>
    </rPh>
    <rPh sb="5" eb="7">
      <t>ホジ</t>
    </rPh>
    <phoneticPr fontId="1"/>
  </si>
  <si>
    <t>引率者・指導者数</t>
    <rPh sb="0" eb="2">
      <t>インソツ</t>
    </rPh>
    <rPh sb="2" eb="3">
      <t>シャ</t>
    </rPh>
    <rPh sb="4" eb="7">
      <t>シドウシャ</t>
    </rPh>
    <rPh sb="7" eb="8">
      <t>スウ</t>
    </rPh>
    <phoneticPr fontId="1"/>
  </si>
  <si>
    <t>生徒数</t>
    <rPh sb="0" eb="2">
      <t>セイト</t>
    </rPh>
    <rPh sb="2" eb="3">
      <t>スウ</t>
    </rPh>
    <phoneticPr fontId="1"/>
  </si>
  <si>
    <t>生徒数</t>
    <rPh sb="0" eb="3">
      <t>せいとすう</t>
    </rPh>
    <phoneticPr fontId="1" type="Hiragana"/>
  </si>
  <si>
    <t>出演者数
（自動計算表示）</t>
    <rPh sb="0" eb="3">
      <t>シュツエンシャ</t>
    </rPh>
    <rPh sb="3" eb="4">
      <t>スウ</t>
    </rPh>
    <rPh sb="6" eb="8">
      <t>ジドウ</t>
    </rPh>
    <rPh sb="8" eb="10">
      <t>ケイサン</t>
    </rPh>
    <rPh sb="10" eb="12">
      <t>ヒョウジ</t>
    </rPh>
    <phoneticPr fontId="1"/>
  </si>
  <si>
    <t>学年</t>
    <rPh sb="0" eb="2">
      <t>ガクネン</t>
    </rPh>
    <phoneticPr fontId="1"/>
  </si>
  <si>
    <t>【都道府県名】パレード_参加申込様式</t>
    <rPh sb="1" eb="2">
      <t>ト</t>
    </rPh>
    <rPh sb="2" eb="5">
      <t>ドウフケン</t>
    </rPh>
    <rPh sb="5" eb="6">
      <t>メイ</t>
    </rPh>
    <rPh sb="12" eb="14">
      <t>サンカ</t>
    </rPh>
    <rPh sb="14" eb="16">
      <t>モウシコミ</t>
    </rPh>
    <rPh sb="16" eb="18">
      <t>ヨウシキ</t>
    </rPh>
    <phoneticPr fontId="1"/>
  </si>
  <si>
    <t>スタート時隊列の長さ</t>
    <phoneticPr fontId="1"/>
  </si>
  <si>
    <r>
      <t>合同構成学校数</t>
    </r>
    <r>
      <rPr>
        <b/>
        <sz val="9"/>
        <color rgb="FFFF0000"/>
        <rFont val="ＭＳ ゴシック"/>
        <family val="3"/>
        <charset val="128"/>
      </rPr>
      <t>（合同参加のみ）</t>
    </r>
    <rPh sb="0" eb="2">
      <t>ごうどう</t>
    </rPh>
    <rPh sb="2" eb="4">
      <t>こうせい</t>
    </rPh>
    <rPh sb="4" eb="6">
      <t>がっこう</t>
    </rPh>
    <rPh sb="6" eb="7">
      <t>すう</t>
    </rPh>
    <phoneticPr fontId="1" type="Hiragana"/>
  </si>
  <si>
    <r>
      <t xml:space="preserve">
合同構成学校</t>
    </r>
    <r>
      <rPr>
        <b/>
        <sz val="9"/>
        <color rgb="FFFF0000"/>
        <rFont val="ＭＳ ゴシック"/>
        <family val="3"/>
        <charset val="128"/>
      </rPr>
      <t>（合同参加のみ）</t>
    </r>
    <rPh sb="1" eb="3">
      <t>ごうどう</t>
    </rPh>
    <rPh sb="3" eb="5">
      <t>こうせい</t>
    </rPh>
    <rPh sb="5" eb="7">
      <t>がっこう</t>
    </rPh>
    <phoneticPr fontId="1" type="Hiragana"/>
  </si>
  <si>
    <t>←様式１の人数と合っているか確認。</t>
    <rPh sb="1" eb="3">
      <t>ヨウシキ</t>
    </rPh>
    <rPh sb="5" eb="7">
      <t>ニンズウ</t>
    </rPh>
    <rPh sb="8" eb="9">
      <t>ア</t>
    </rPh>
    <rPh sb="14" eb="16">
      <t>カクニン</t>
    </rPh>
    <phoneticPr fontId="1"/>
  </si>
  <si>
    <t>乗用車（含ワゴン）の台数</t>
    <rPh sb="0" eb="3">
      <t>じょうようしゃ</t>
    </rPh>
    <rPh sb="4" eb="5">
      <t>ふく</t>
    </rPh>
    <rPh sb="10" eb="12">
      <t>だいすう</t>
    </rPh>
    <phoneticPr fontId="1" type="Hiragana"/>
  </si>
  <si>
    <t>　当日引率する全ての教職員の名前を入力してください。</t>
    <rPh sb="1" eb="3">
      <t>トウジツ</t>
    </rPh>
    <rPh sb="3" eb="5">
      <t>インソツ</t>
    </rPh>
    <rPh sb="7" eb="8">
      <t>スベ</t>
    </rPh>
    <rPh sb="10" eb="13">
      <t>キョウショクイン</t>
    </rPh>
    <rPh sb="14" eb="16">
      <t>ナマエ</t>
    </rPh>
    <rPh sb="17" eb="19">
      <t>ニュウリョク</t>
    </rPh>
    <phoneticPr fontId="1"/>
  </si>
  <si>
    <t>(様式4)</t>
    <rPh sb="1" eb="3">
      <t>ヨウシキ</t>
    </rPh>
    <phoneticPr fontId="1"/>
  </si>
  <si>
    <t>出演順　※</t>
    <rPh sb="0" eb="2">
      <t>シュツエン</t>
    </rPh>
    <rPh sb="2" eb="3">
      <t>ジュン</t>
    </rPh>
    <phoneticPr fontId="1"/>
  </si>
  <si>
    <t>団体名</t>
    <rPh sb="0" eb="2">
      <t>ダンタイ</t>
    </rPh>
    <rPh sb="2" eb="3">
      <t>メイ</t>
    </rPh>
    <phoneticPr fontId="1"/>
  </si>
  <si>
    <t>演　奏　曲　目</t>
    <rPh sb="0" eb="1">
      <t>エン</t>
    </rPh>
    <rPh sb="2" eb="3">
      <t>ソウ</t>
    </rPh>
    <rPh sb="4" eb="5">
      <t>キョク</t>
    </rPh>
    <rPh sb="6" eb="7">
      <t>メ</t>
    </rPh>
    <phoneticPr fontId="1"/>
  </si>
  <si>
    <t>1曲目</t>
    <rPh sb="1" eb="2">
      <t>キョク</t>
    </rPh>
    <rPh sb="2" eb="3">
      <t>メ</t>
    </rPh>
    <phoneticPr fontId="1"/>
  </si>
  <si>
    <t>曲名</t>
    <rPh sb="0" eb="2">
      <t>キョクメイ</t>
    </rPh>
    <phoneticPr fontId="1"/>
  </si>
  <si>
    <t>日本語</t>
    <phoneticPr fontId="1"/>
  </si>
  <si>
    <t>原　語</t>
    <rPh sb="0" eb="1">
      <t>ハラ</t>
    </rPh>
    <rPh sb="2" eb="3">
      <t>ゴ</t>
    </rPh>
    <phoneticPr fontId="1"/>
  </si>
  <si>
    <t>演奏許諾
（いずれかに○）</t>
    <rPh sb="0" eb="2">
      <t>エンソウ</t>
    </rPh>
    <rPh sb="2" eb="4">
      <t>キョダク</t>
    </rPh>
    <phoneticPr fontId="1"/>
  </si>
  <si>
    <t>出版譜又は貸譜で、我が国で演奏許可が得られている。</t>
    <rPh sb="0" eb="2">
      <t>シュッパン</t>
    </rPh>
    <rPh sb="2" eb="3">
      <t>フ</t>
    </rPh>
    <rPh sb="3" eb="4">
      <t>マタ</t>
    </rPh>
    <rPh sb="5" eb="6">
      <t>カシ</t>
    </rPh>
    <rPh sb="6" eb="7">
      <t>フ</t>
    </rPh>
    <rPh sb="9" eb="10">
      <t>ワ</t>
    </rPh>
    <rPh sb="11" eb="12">
      <t>クニ</t>
    </rPh>
    <rPh sb="13" eb="15">
      <t>エンソウ</t>
    </rPh>
    <rPh sb="15" eb="17">
      <t>キョカ</t>
    </rPh>
    <rPh sb="18" eb="19">
      <t>エ</t>
    </rPh>
    <phoneticPr fontId="1"/>
  </si>
  <si>
    <t>作曲者</t>
    <rPh sb="0" eb="3">
      <t>サッキョクシャ</t>
    </rPh>
    <phoneticPr fontId="1"/>
  </si>
  <si>
    <t>編曲者</t>
    <rPh sb="0" eb="3">
      <t>ヘンキョクシャ</t>
    </rPh>
    <phoneticPr fontId="1"/>
  </si>
  <si>
    <t>出版社（原語）</t>
    <rPh sb="0" eb="3">
      <t>シュッパンシャ</t>
    </rPh>
    <rPh sb="4" eb="6">
      <t>ゲンゴ</t>
    </rPh>
    <phoneticPr fontId="1"/>
  </si>
  <si>
    <t>２曲目</t>
    <rPh sb="1" eb="2">
      <t>キョク</t>
    </rPh>
    <rPh sb="2" eb="3">
      <t>メ</t>
    </rPh>
    <phoneticPr fontId="1"/>
  </si>
  <si>
    <t>３曲目</t>
    <rPh sb="1" eb="2">
      <t>キョク</t>
    </rPh>
    <rPh sb="2" eb="3">
      <t>メ</t>
    </rPh>
    <phoneticPr fontId="1"/>
  </si>
  <si>
    <t>演奏曲目等調査書
【パレード】</t>
    <rPh sb="0" eb="2">
      <t>エンソウ</t>
    </rPh>
    <rPh sb="2" eb="4">
      <t>キョクモク</t>
    </rPh>
    <rPh sb="4" eb="5">
      <t>トウ</t>
    </rPh>
    <rPh sb="5" eb="8">
      <t>チョウサショ</t>
    </rPh>
    <phoneticPr fontId="1"/>
  </si>
  <si>
    <t>１曲目</t>
    <rPh sb="1" eb="2">
      <t>キョク</t>
    </rPh>
    <rPh sb="2" eb="3">
      <t>メ</t>
    </rPh>
    <phoneticPr fontId="1"/>
  </si>
  <si>
    <t>曲名（日本語）</t>
    <rPh sb="0" eb="1">
      <t>キョク</t>
    </rPh>
    <rPh sb="1" eb="2">
      <t>メイ</t>
    </rPh>
    <rPh sb="3" eb="6">
      <t>ニホンゴ</t>
    </rPh>
    <phoneticPr fontId="1"/>
  </si>
  <si>
    <t>曲名（原語）</t>
    <rPh sb="0" eb="1">
      <t>キョク</t>
    </rPh>
    <rPh sb="1" eb="2">
      <t>メイ</t>
    </rPh>
    <rPh sb="3" eb="5">
      <t>ゲンゴ</t>
    </rPh>
    <phoneticPr fontId="1"/>
  </si>
  <si>
    <t>作曲者（日本語）</t>
    <rPh sb="0" eb="3">
      <t>サッキョクシャ</t>
    </rPh>
    <rPh sb="4" eb="7">
      <t>ニホンゴ</t>
    </rPh>
    <phoneticPr fontId="1"/>
  </si>
  <si>
    <t>作曲者（原語）</t>
    <rPh sb="0" eb="2">
      <t>サッキョク</t>
    </rPh>
    <rPh sb="2" eb="3">
      <t>シャ</t>
    </rPh>
    <rPh sb="4" eb="6">
      <t>ゲンゴ</t>
    </rPh>
    <phoneticPr fontId="1"/>
  </si>
  <si>
    <t>編曲者（日本語）</t>
    <rPh sb="0" eb="3">
      <t>ヘンキョクシャ</t>
    </rPh>
    <rPh sb="4" eb="7">
      <t>ニホンゴ</t>
    </rPh>
    <phoneticPr fontId="1"/>
  </si>
  <si>
    <t>編曲者（原語）</t>
    <rPh sb="0" eb="3">
      <t>ヘンキョクシャ</t>
    </rPh>
    <rPh sb="4" eb="6">
      <t>ゲンゴ</t>
    </rPh>
    <phoneticPr fontId="1"/>
  </si>
  <si>
    <r>
      <t>著作権</t>
    </r>
    <r>
      <rPr>
        <sz val="8"/>
        <rFont val="ＭＳ ゴシック"/>
        <family val="3"/>
        <charset val="128"/>
      </rPr>
      <t>(ﾌﾟﾙﾀﾞｳﾝより選択)</t>
    </r>
    <rPh sb="0" eb="3">
      <t>チョサクケン</t>
    </rPh>
    <rPh sb="13" eb="15">
      <t>センタク</t>
    </rPh>
    <phoneticPr fontId="1"/>
  </si>
  <si>
    <t>パレード-様式4</t>
    <rPh sb="5" eb="7">
      <t>ヨウシキ</t>
    </rPh>
    <phoneticPr fontId="1"/>
  </si>
  <si>
    <t>・単独参加の場合・・・（様式１）～（様式４）</t>
    <rPh sb="1" eb="3">
      <t>タンドク</t>
    </rPh>
    <rPh sb="3" eb="5">
      <t>サンカ</t>
    </rPh>
    <rPh sb="6" eb="8">
      <t>バアイ</t>
    </rPh>
    <rPh sb="12" eb="14">
      <t>ヨウシキ</t>
    </rPh>
    <rPh sb="18" eb="20">
      <t>ヨウシキ</t>
    </rPh>
    <phoneticPr fontId="1"/>
  </si>
  <si>
    <t>未出版だが、編曲・演奏許諾を得ている。</t>
    <rPh sb="0" eb="3">
      <t>ミシュッパン</t>
    </rPh>
    <rPh sb="6" eb="8">
      <t>ヘンキョク</t>
    </rPh>
    <rPh sb="9" eb="11">
      <t>エンソウ</t>
    </rPh>
    <rPh sb="11" eb="13">
      <t>キョダク</t>
    </rPh>
    <rPh sb="14" eb="15">
      <t>エ</t>
    </rPh>
    <phoneticPr fontId="1"/>
  </si>
  <si>
    <t>校長名</t>
    <rPh sb="0" eb="2">
      <t>こうちょう</t>
    </rPh>
    <rPh sb="2" eb="3">
      <t>めい</t>
    </rPh>
    <phoneticPr fontId="1" type="Hiragana"/>
  </si>
  <si>
    <t>校長名ふりがな</t>
    <rPh sb="0" eb="2">
      <t>コウチョウ</t>
    </rPh>
    <rPh sb="2" eb="3">
      <t>メイ</t>
    </rPh>
    <phoneticPr fontId="1"/>
  </si>
  <si>
    <t>（校長）</t>
    <rPh sb="1" eb="3">
      <t>コウチョウ</t>
    </rPh>
    <rPh sb="2" eb="3">
      <t>チョウ</t>
    </rPh>
    <phoneticPr fontId="1"/>
  </si>
  <si>
    <t>なお、演奏曲目の著作権手続きについては、適切に処理が完了しています。</t>
    <rPh sb="3" eb="5">
      <t>エンソウ</t>
    </rPh>
    <rPh sb="5" eb="7">
      <t>キョクモク</t>
    </rPh>
    <rPh sb="8" eb="11">
      <t>チョサクケン</t>
    </rPh>
    <rPh sb="11" eb="13">
      <t>テツヅ</t>
    </rPh>
    <rPh sb="20" eb="22">
      <t>テキセツ</t>
    </rPh>
    <rPh sb="23" eb="25">
      <t>ショリ</t>
    </rPh>
    <rPh sb="26" eb="28">
      <t>カンリョウ</t>
    </rPh>
    <phoneticPr fontId="1"/>
  </si>
  <si>
    <t xml:space="preserve">入力後、参加校は「参加申込様式データファイル」を、各都道府県高等学校（芸術）文化連盟にメール送信してください。
</t>
    <phoneticPr fontId="1"/>
  </si>
  <si>
    <t>【申込様式の作成について】</t>
    <rPh sb="1" eb="3">
      <t>モウシコミ</t>
    </rPh>
    <rPh sb="3" eb="5">
      <t>ヨウシキ</t>
    </rPh>
    <rPh sb="6" eb="8">
      <t>サクセイ</t>
    </rPh>
    <phoneticPr fontId="1"/>
  </si>
  <si>
    <t>１校からマーチングバンドとバトントワリングの両方に参加する場合は、それぞれ別々にデータファイルを作成してください。</t>
    <rPh sb="1" eb="2">
      <t>コウ</t>
    </rPh>
    <rPh sb="22" eb="24">
      <t>リョウホウ</t>
    </rPh>
    <rPh sb="25" eb="27">
      <t>サンカ</t>
    </rPh>
    <rPh sb="29" eb="31">
      <t>バアイ</t>
    </rPh>
    <rPh sb="37" eb="39">
      <t>ベツベツ</t>
    </rPh>
    <phoneticPr fontId="1"/>
  </si>
  <si>
    <t>「参加申込様式データファイル」（様式１～４）のシートには関数が入っていますので、直接入力しないでください。（シートを保護しています。）</t>
    <rPh sb="1" eb="3">
      <t>サンカ</t>
    </rPh>
    <rPh sb="3" eb="5">
      <t>モウシコミ</t>
    </rPh>
    <rPh sb="5" eb="7">
      <t>ヨウシキ</t>
    </rPh>
    <rPh sb="16" eb="18">
      <t>ヨウシキ</t>
    </rPh>
    <rPh sb="28" eb="30">
      <t>カンスウ</t>
    </rPh>
    <rPh sb="31" eb="32">
      <t>ハイ</t>
    </rPh>
    <rPh sb="40" eb="42">
      <t>チョクセツ</t>
    </rPh>
    <rPh sb="42" eb="44">
      <t>ニュウリョク</t>
    </rPh>
    <rPh sb="58" eb="60">
      <t>ホゴ</t>
    </rPh>
    <phoneticPr fontId="1"/>
  </si>
  <si>
    <t>来県手段</t>
    <rPh sb="0" eb="2">
      <t>らいけん</t>
    </rPh>
    <rPh sb="2" eb="4">
      <t>しゅだん</t>
    </rPh>
    <phoneticPr fontId="1" type="Hiragana"/>
  </si>
  <si>
    <t>※必ず校長の御承認の下、御記入ください。</t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</si>
  <si>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</si>
  <si>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</si>
  <si>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 xml:space="preserve"> </t>
    <phoneticPr fontId="1"/>
  </si>
  <si>
    <t>一緒にパレードを組む団体の希望があれば入力。ただし、人数バランス等で必ずしも希望通りにならないこともある。なければ、「特になし」と記入。</t>
    <rPh sb="0" eb="2">
      <t>いっしょ</t>
    </rPh>
    <rPh sb="8" eb="9">
      <t>く</t>
    </rPh>
    <rPh sb="10" eb="12">
      <t>だんたい</t>
    </rPh>
    <rPh sb="13" eb="15">
      <t>きぼう</t>
    </rPh>
    <rPh sb="19" eb="21">
      <t>にゅうりょく</t>
    </rPh>
    <rPh sb="26" eb="28">
      <t>にんずう</t>
    </rPh>
    <rPh sb="32" eb="33">
      <t>とう</t>
    </rPh>
    <rPh sb="34" eb="35">
      <t>かなら</t>
    </rPh>
    <rPh sb="38" eb="40">
      <t>きぼう</t>
    </rPh>
    <rPh sb="40" eb="41">
      <t>どお</t>
    </rPh>
    <rPh sb="59" eb="60">
      <t>とく</t>
    </rPh>
    <rPh sb="65" eb="67">
      <t>きにゅう</t>
    </rPh>
    <phoneticPr fontId="1" type="Hiragana"/>
  </si>
  <si>
    <t>この欄は、合同で参加する場合のみ記入。</t>
    <rPh sb="2" eb="3">
      <t>らん</t>
    </rPh>
    <rPh sb="5" eb="7">
      <t>ごうどう</t>
    </rPh>
    <rPh sb="8" eb="10">
      <t>さんか</t>
    </rPh>
    <rPh sb="12" eb="14">
      <t>ばあい</t>
    </rPh>
    <rPh sb="16" eb="18">
      <t>きにゅう</t>
    </rPh>
    <phoneticPr fontId="1" type="Hiragana"/>
  </si>
  <si>
    <t>電　話：学校等、日中連絡が取れる番号。ハイフン（-）で区切る。
メール：文書ファイルの送受信ができるアドレスを記入。</t>
    <rPh sb="0" eb="1">
      <t>でん</t>
    </rPh>
    <rPh sb="2" eb="3">
      <t>はなし</t>
    </rPh>
    <rPh sb="4" eb="6">
      <t>がっこう</t>
    </rPh>
    <rPh sb="6" eb="7">
      <t>とう</t>
    </rPh>
    <rPh sb="8" eb="10">
      <t>にっちゅう</t>
    </rPh>
    <rPh sb="10" eb="12">
      <t>れんらく</t>
    </rPh>
    <rPh sb="13" eb="14">
      <t>と</t>
    </rPh>
    <rPh sb="16" eb="18">
      <t>ばんごう</t>
    </rPh>
    <rPh sb="27" eb="29">
      <t>くぎ</t>
    </rPh>
    <rPh sb="43" eb="46">
      <t>そうじゅしん</t>
    </rPh>
    <rPh sb="55" eb="57">
      <t>きにゅう</t>
    </rPh>
    <phoneticPr fontId="1" type="Hiragana"/>
  </si>
  <si>
    <t>電　話：学校等、日中連絡が取れる番号。（ハイフン（-）で区切る）
メール：文書ファイルの送受信ができるアドレス。</t>
    <rPh sb="0" eb="1">
      <t>でん</t>
    </rPh>
    <rPh sb="2" eb="3">
      <t>はなし</t>
    </rPh>
    <rPh sb="4" eb="6">
      <t>がっこう</t>
    </rPh>
    <rPh sb="6" eb="7">
      <t>とう</t>
    </rPh>
    <rPh sb="8" eb="10">
      <t>にっちゅう</t>
    </rPh>
    <rPh sb="10" eb="12">
      <t>れんらく</t>
    </rPh>
    <rPh sb="13" eb="14">
      <t>と</t>
    </rPh>
    <rPh sb="16" eb="18">
      <t>ばんごう</t>
    </rPh>
    <rPh sb="28" eb="30">
      <t>くぎ</t>
    </rPh>
    <rPh sb="44" eb="47">
      <t>そうじゅしん</t>
    </rPh>
    <phoneticPr fontId="1" type="Hiragana"/>
  </si>
  <si>
    <t>プラカードに表示する団体名を記入。（部活動（クラブ）名は書かない）
合同で参加する場合は、都道府県名を必ず含める。
（例：○○県合同マーチングバンド）</t>
    <rPh sb="6" eb="8">
      <t>ひょうじ</t>
    </rPh>
    <rPh sb="10" eb="12">
      <t>だんたい</t>
    </rPh>
    <rPh sb="12" eb="13">
      <t>めい</t>
    </rPh>
    <rPh sb="14" eb="16">
      <t>きにゅう</t>
    </rPh>
    <rPh sb="18" eb="21">
      <t>ぶかつどう</t>
    </rPh>
    <rPh sb="26" eb="27">
      <t>めい</t>
    </rPh>
    <rPh sb="28" eb="29">
      <t>か</t>
    </rPh>
    <rPh sb="34" eb="36">
      <t>ごうどう</t>
    </rPh>
    <rPh sb="37" eb="39">
      <t>さんか</t>
    </rPh>
    <rPh sb="41" eb="43">
      <t>ばあい</t>
    </rPh>
    <rPh sb="45" eb="49">
      <t>とどうふけん</t>
    </rPh>
    <rPh sb="49" eb="50">
      <t>めい</t>
    </rPh>
    <rPh sb="51" eb="52">
      <t>かなら</t>
    </rPh>
    <rPh sb="53" eb="54">
      <t>ふく</t>
    </rPh>
    <rPh sb="59" eb="60">
      <t>れい</t>
    </rPh>
    <rPh sb="63" eb="64">
      <t>けん</t>
    </rPh>
    <rPh sb="64" eb="66">
      <t>ごうどう</t>
    </rPh>
    <phoneticPr fontId="1" type="Hiragana"/>
  </si>
  <si>
    <t>姓と名の間に全角スペースを入れる。
引率責任者と同じ場合も記入。</t>
    <rPh sb="18" eb="20">
      <t>いんそつ</t>
    </rPh>
    <rPh sb="20" eb="23">
      <t>せきにんしゃ</t>
    </rPh>
    <rPh sb="24" eb="25">
      <t>おな</t>
    </rPh>
    <rPh sb="26" eb="28">
      <t>ばあい</t>
    </rPh>
    <rPh sb="29" eb="31">
      <t>きにゅう</t>
    </rPh>
    <phoneticPr fontId="1" type="Hiragana"/>
  </si>
  <si>
    <t>学校名は正式名称で入力する。「学校法人〇〇学園」などは割愛。
(例： ○○県立○○高等学校、〇〇大学附属〇〇高等学校）</t>
    <rPh sb="0" eb="1">
      <t>でん</t>
    </rPh>
    <rPh sb="2" eb="3">
      <t>はなし</t>
    </rPh>
    <rPh sb="4" eb="6">
      <t>がっこう</t>
    </rPh>
    <rPh sb="6" eb="7">
      <t>とう</t>
    </rPh>
    <rPh sb="8" eb="10">
      <t>にっちゅう</t>
    </rPh>
    <rPh sb="10" eb="12">
      <t>れんらく</t>
    </rPh>
    <rPh sb="13" eb="14">
      <t>と</t>
    </rPh>
    <rPh sb="16" eb="18">
      <t>ばんごう</t>
    </rPh>
    <rPh sb="27" eb="28">
      <t>く</t>
    </rPh>
    <rPh sb="28" eb="29">
      <t>き</t>
    </rPh>
    <rPh sb="42" eb="45">
      <t>そうじゅしん</t>
    </rPh>
    <rPh sb="54" eb="56">
      <t>きにゅう</t>
    </rPh>
    <phoneticPr fontId="1" type="Hiragana"/>
  </si>
  <si>
    <t>都道府県名から記入。</t>
    <rPh sb="0" eb="4">
      <t>とどうふけん</t>
    </rPh>
    <rPh sb="4" eb="5">
      <t>めい</t>
    </rPh>
    <rPh sb="7" eb="9">
      <t>きにゅう</t>
    </rPh>
    <phoneticPr fontId="1" type="Hiragana"/>
  </si>
  <si>
    <t>には該当するデータを記入してください。</t>
    <rPh sb="2" eb="4">
      <t>ガイトウ</t>
    </rPh>
    <rPh sb="10" eb="12">
      <t>キニュウ</t>
    </rPh>
    <phoneticPr fontId="1"/>
  </si>
  <si>
    <t>ハイフン（-）で区切る。（記載例；***-****-*****）</t>
    <rPh sb="8" eb="10">
      <t>くぎ</t>
    </rPh>
    <phoneticPr fontId="1" type="Hiragana"/>
  </si>
  <si>
    <t>学校電話番号（半角）</t>
    <rPh sb="0" eb="2">
      <t>がっこう</t>
    </rPh>
    <rPh sb="2" eb="4">
      <t>でんわ</t>
    </rPh>
    <rPh sb="4" eb="6">
      <t>ばんごう</t>
    </rPh>
    <rPh sb="7" eb="9">
      <t>はんかく</t>
    </rPh>
    <phoneticPr fontId="1" type="Hiragana"/>
  </si>
  <si>
    <t>合同参加の場合は合同団体責任者が作成。
難読な文字や当て字等は、（　　）を付け、読みがなをふる。
文中に団体名を入れる。
（例「こんにちは。○○高校です。私たちは～」など）
※事務局で、趣旨を損なわない範囲の文字量の調整や校正等をします。</t>
    <rPh sb="0" eb="2">
      <t>ゴウドウ</t>
    </rPh>
    <rPh sb="2" eb="4">
      <t>サンカ</t>
    </rPh>
    <rPh sb="5" eb="7">
      <t>バアイ</t>
    </rPh>
    <rPh sb="8" eb="10">
      <t>ゴウドウ</t>
    </rPh>
    <rPh sb="16" eb="18">
      <t>サクセイ</t>
    </rPh>
    <rPh sb="20" eb="22">
      <t>ナンドク</t>
    </rPh>
    <rPh sb="23" eb="25">
      <t>モジ</t>
    </rPh>
    <rPh sb="26" eb="27">
      <t>ア</t>
    </rPh>
    <rPh sb="28" eb="29">
      <t>ジ</t>
    </rPh>
    <rPh sb="29" eb="30">
      <t>ナド</t>
    </rPh>
    <rPh sb="37" eb="38">
      <t>ツ</t>
    </rPh>
    <rPh sb="40" eb="41">
      <t>ヨ</t>
    </rPh>
    <rPh sb="49" eb="51">
      <t>ブンチュウ</t>
    </rPh>
    <rPh sb="52" eb="55">
      <t>ダンタイメイ</t>
    </rPh>
    <rPh sb="56" eb="57">
      <t>イ</t>
    </rPh>
    <rPh sb="62" eb="63">
      <t>レイ</t>
    </rPh>
    <rPh sb="72" eb="74">
      <t>コウコウ</t>
    </rPh>
    <rPh sb="77" eb="78">
      <t>ワタシ</t>
    </rPh>
    <rPh sb="88" eb="91">
      <t>ジムキョク</t>
    </rPh>
    <rPh sb="93" eb="95">
      <t>シュシ</t>
    </rPh>
    <rPh sb="96" eb="97">
      <t>ソコ</t>
    </rPh>
    <rPh sb="101" eb="103">
      <t>ハンイ</t>
    </rPh>
    <rPh sb="104" eb="106">
      <t>モジ</t>
    </rPh>
    <rPh sb="106" eb="107">
      <t>リョウ</t>
    </rPh>
    <rPh sb="108" eb="110">
      <t>チョウセイ</t>
    </rPh>
    <rPh sb="111" eb="113">
      <t>コウセイ</t>
    </rPh>
    <rPh sb="113" eb="114">
      <t>トウ</t>
    </rPh>
    <phoneticPr fontId="1"/>
  </si>
  <si>
    <t>「曲名、作曲者、編曲者」が日本語の場合、原語欄への記入は不要。
人名はファーストネームの頭文字のみ大文字アルファベットで、他はカタカナで記入。
（記載例；Ｊ．Ｐ．スーザ　Ｃ．タイケ）
出版社は原語で記入。
数字は全て半角で記入。
演奏許諾：Ｂを選択した場合は、許諾書ＰＤＦを添付の上、メールで提出。</t>
    <rPh sb="1" eb="3">
      <t>キョクメイ</t>
    </rPh>
    <rPh sb="4" eb="7">
      <t>サッキョクシャ</t>
    </rPh>
    <rPh sb="8" eb="11">
      <t>ヘンキョクシャ</t>
    </rPh>
    <rPh sb="13" eb="16">
      <t>ニホンゴ</t>
    </rPh>
    <rPh sb="17" eb="19">
      <t>バアイ</t>
    </rPh>
    <rPh sb="20" eb="22">
      <t>ゲンゴ</t>
    </rPh>
    <rPh sb="22" eb="23">
      <t>ラン</t>
    </rPh>
    <rPh sb="25" eb="27">
      <t>キニュウ</t>
    </rPh>
    <rPh sb="28" eb="30">
      <t>フヨウ</t>
    </rPh>
    <rPh sb="50" eb="53">
      <t>オオモジ</t>
    </rPh>
    <rPh sb="69" eb="71">
      <t>キニュウ</t>
    </rPh>
    <rPh sb="106" eb="108">
      <t>スウジ</t>
    </rPh>
    <rPh sb="109" eb="110">
      <t>スベ</t>
    </rPh>
    <rPh sb="111" eb="113">
      <t>ハンカク</t>
    </rPh>
    <rPh sb="114" eb="116">
      <t>キニュウ</t>
    </rPh>
    <rPh sb="119" eb="121">
      <t>エンソウ</t>
    </rPh>
    <rPh sb="121" eb="123">
      <t>キョダク</t>
    </rPh>
    <rPh sb="134" eb="136">
      <t>キョダク</t>
    </rPh>
    <rPh sb="136" eb="137">
      <t>ショ</t>
    </rPh>
    <rPh sb="141" eb="143">
      <t>テンプ</t>
    </rPh>
    <rPh sb="144" eb="145">
      <t>ウエ</t>
    </rPh>
    <rPh sb="150" eb="152">
      <t>テイシュツ</t>
    </rPh>
    <phoneticPr fontId="1"/>
  </si>
  <si>
    <r>
      <t>　
　【入力上の注意事項】
　　１　</t>
    </r>
    <r>
      <rPr>
        <b/>
        <sz val="9"/>
        <color rgb="FFFF0000"/>
        <rFont val="ＭＳ ゴシック"/>
        <family val="3"/>
        <charset val="128"/>
      </rPr>
      <t>合同の場合は、学校ごと３年→１年となるように入力する。
　　　　（学校番号を必ず入力すること。）</t>
    </r>
    <r>
      <rPr>
        <sz val="9"/>
        <rFont val="ＭＳ ゴシック"/>
        <family val="3"/>
        <charset val="128"/>
      </rPr>
      <t xml:space="preserve">
　　　　単独の場合も３年から学年順に入力する。
　　２　名前は以下の例にならって入力する。
　　　　　例）３文字　　◆　　◇◇
　　　　　　　　　　　　◆◆　　◇
　　　　　　　４文字　　◆◆　◇◇
　　　　　　　５文字　　◆◆　◇◇◇
　　　　　　　　　　　　◆◆◆　◇◇
　　　　　　　６文字　　◆◆◆　◇◇◇
　　　　・生徒名の間には全角スペースを入れる。
　　　　・漢字圏以外の名前の場合はカタカナで入力する。
　　３　外字や機種依存文字は使用しない。</t>
    </r>
    <rPh sb="4" eb="6">
      <t>ニュウリョク</t>
    </rPh>
    <rPh sb="51" eb="53">
      <t>ガッコウ</t>
    </rPh>
    <rPh sb="53" eb="55">
      <t>バンゴウ</t>
    </rPh>
    <rPh sb="56" eb="57">
      <t>カナラ</t>
    </rPh>
    <rPh sb="58" eb="60">
      <t>ニュウリョク</t>
    </rPh>
    <rPh sb="96" eb="98">
      <t>ナマエ</t>
    </rPh>
    <rPh sb="99" eb="101">
      <t>イカ</t>
    </rPh>
    <rPh sb="102" eb="103">
      <t>レイ</t>
    </rPh>
    <rPh sb="108" eb="110">
      <t>ニュウリョク</t>
    </rPh>
    <rPh sb="122" eb="124">
      <t>モジ</t>
    </rPh>
    <rPh sb="158" eb="160">
      <t>モジ</t>
    </rPh>
    <rPh sb="176" eb="178">
      <t>モジ</t>
    </rPh>
    <rPh sb="214" eb="216">
      <t>モジ</t>
    </rPh>
    <rPh sb="231" eb="233">
      <t>セイト</t>
    </rPh>
    <rPh sb="233" eb="234">
      <t>メイ</t>
    </rPh>
    <rPh sb="235" eb="236">
      <t>アイダ</t>
    </rPh>
    <rPh sb="238" eb="240">
      <t>ゼンカク</t>
    </rPh>
    <rPh sb="245" eb="246">
      <t>イ</t>
    </rPh>
    <rPh sb="255" eb="257">
      <t>カンジ</t>
    </rPh>
    <rPh sb="257" eb="258">
      <t>ケン</t>
    </rPh>
    <rPh sb="258" eb="260">
      <t>イガイ</t>
    </rPh>
    <rPh sb="261" eb="263">
      <t>ナマエ</t>
    </rPh>
    <rPh sb="264" eb="266">
      <t>バアイ</t>
    </rPh>
    <rPh sb="272" eb="274">
      <t>ニュウリョク</t>
    </rPh>
    <rPh sb="285" eb="287">
      <t>ガイジ</t>
    </rPh>
    <rPh sb="288" eb="290">
      <t>キシュ</t>
    </rPh>
    <rPh sb="290" eb="292">
      <t>イゾン</t>
    </rPh>
    <rPh sb="292" eb="294">
      <t>モジ</t>
    </rPh>
    <rPh sb="295" eb="297">
      <t>シヨウ</t>
    </rPh>
    <phoneticPr fontId="1"/>
  </si>
  <si>
    <t>部名</t>
    <rPh sb="0" eb="1">
      <t>ブ</t>
    </rPh>
    <rPh sb="1" eb="2">
      <t>メイ</t>
    </rPh>
    <phoneticPr fontId="1"/>
  </si>
  <si>
    <t xml:space="preserve">データ入力シート①、②に入力することにより、提出用のデータファイルが自動で作為
</t>
    <rPh sb="34" eb="36">
      <t>ジドウ</t>
    </rPh>
    <rPh sb="37" eb="39">
      <t>サクイ</t>
    </rPh>
    <phoneticPr fontId="1"/>
  </si>
  <si>
    <t>されます。各項目の指示に従って入力をしてください。</t>
    <phoneticPr fontId="1"/>
  </si>
  <si>
    <t>・合同出演の場合・・・（様式１）は全ての学校が作成、（様式２）は代表校が作成</t>
    <rPh sb="1" eb="3">
      <t>ゴウドウ</t>
    </rPh>
    <rPh sb="3" eb="5">
      <t>シュツエン</t>
    </rPh>
    <rPh sb="6" eb="8">
      <t>バアイ</t>
    </rPh>
    <rPh sb="12" eb="14">
      <t>ヨウシキ</t>
    </rPh>
    <rPh sb="17" eb="18">
      <t>スベ</t>
    </rPh>
    <rPh sb="20" eb="22">
      <t>ガッコウ</t>
    </rPh>
    <rPh sb="23" eb="25">
      <t>サクセイ</t>
    </rPh>
    <rPh sb="27" eb="29">
      <t>ヨウシキ</t>
    </rPh>
    <rPh sb="32" eb="35">
      <t>ダイヒョウコウ</t>
    </rPh>
    <rPh sb="36" eb="38">
      <t>サクセイ</t>
    </rPh>
    <phoneticPr fontId="1"/>
  </si>
  <si>
    <t>参加団体は、以下のとおり「参加申込様式データファイル」を、以下の実行委員会事務局宛てにメール送信してください。</t>
    <rPh sb="0" eb="2">
      <t>サンカ</t>
    </rPh>
    <rPh sb="2" eb="4">
      <t>ダンタイ</t>
    </rPh>
    <rPh sb="6" eb="8">
      <t>イカ</t>
    </rPh>
    <rPh sb="13" eb="15">
      <t>サンカ</t>
    </rPh>
    <rPh sb="15" eb="17">
      <t>モウシコミ</t>
    </rPh>
    <rPh sb="17" eb="19">
      <t>ヨウシキ</t>
    </rPh>
    <rPh sb="29" eb="31">
      <t>イカ</t>
    </rPh>
    <rPh sb="32" eb="34">
      <t>ジッコウ</t>
    </rPh>
    <rPh sb="34" eb="37">
      <t>イインカイ</t>
    </rPh>
    <rPh sb="37" eb="40">
      <t>ジムキョク</t>
    </rPh>
    <rPh sb="40" eb="41">
      <t>ア</t>
    </rPh>
    <rPh sb="46" eb="48">
      <t>ソウシン</t>
    </rPh>
    <phoneticPr fontId="1"/>
  </si>
  <si>
    <t>・合同出演の場合・・・（様式１）は全ての学校、（様式２）～（様式４）は代表校</t>
    <rPh sb="1" eb="3">
      <t>ゴウドウ</t>
    </rPh>
    <rPh sb="3" eb="5">
      <t>シュツエン</t>
    </rPh>
    <rPh sb="6" eb="8">
      <t>バアイ</t>
    </rPh>
    <rPh sb="12" eb="14">
      <t>ヨウシキ</t>
    </rPh>
    <rPh sb="17" eb="18">
      <t>スベ</t>
    </rPh>
    <rPh sb="20" eb="22">
      <t>ガッコウ</t>
    </rPh>
    <rPh sb="24" eb="26">
      <t>ヨウシキ</t>
    </rPh>
    <rPh sb="30" eb="32">
      <t>ヨウシキ</t>
    </rPh>
    <rPh sb="35" eb="38">
      <t>ダイヒョウコウ</t>
    </rPh>
    <phoneticPr fontId="1"/>
  </si>
  <si>
    <t>生年月日</t>
    <rPh sb="0" eb="4">
      <t>セイネンガッピ</t>
    </rPh>
    <phoneticPr fontId="1"/>
  </si>
  <si>
    <t>６名以上の場合は、（様式１）の事務局への連絡事項欄に記入。</t>
    <rPh sb="1" eb="2">
      <t>メイ</t>
    </rPh>
    <rPh sb="2" eb="4">
      <t>イジョウ</t>
    </rPh>
    <rPh sb="5" eb="7">
      <t>バアイ</t>
    </rPh>
    <rPh sb="10" eb="12">
      <t>ヨウシキ</t>
    </rPh>
    <rPh sb="15" eb="18">
      <t>ジムキョク</t>
    </rPh>
    <rPh sb="20" eb="22">
      <t>レンラク</t>
    </rPh>
    <rPh sb="22" eb="24">
      <t>ジコウ</t>
    </rPh>
    <rPh sb="24" eb="25">
      <t>ラン</t>
    </rPh>
    <rPh sb="26" eb="28">
      <t>キニュウ</t>
    </rPh>
    <phoneticPr fontId="1"/>
  </si>
  <si>
    <t>90名以上の場合は印刷範囲を広げてください。</t>
    <rPh sb="2" eb="5">
      <t>メイイジョウ</t>
    </rPh>
    <rPh sb="6" eb="8">
      <t>バアイ</t>
    </rPh>
    <rPh sb="9" eb="13">
      <t>インサツハンイ</t>
    </rPh>
    <rPh sb="14" eb="15">
      <t>ヒロ</t>
    </rPh>
    <phoneticPr fontId="1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</si>
  <si>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</si>
  <si>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パレード担当　藤田　哲志</t>
    <rPh sb="4" eb="6">
      <t>タントウ</t>
    </rPh>
    <rPh sb="7" eb="9">
      <t>フジタ</t>
    </rPh>
    <rPh sb="10" eb="12">
      <t>サトシシ</t>
    </rPh>
    <phoneticPr fontId="1"/>
  </si>
  <si>
    <t>jx0175@pref.kagawa.lg.jp</t>
    <phoneticPr fontId="1"/>
  </si>
  <si>
    <t>令和７年５月12日（月）必着</t>
    <rPh sb="0" eb="2">
      <t>レイワ</t>
    </rPh>
    <rPh sb="3" eb="4">
      <t>ネン</t>
    </rPh>
    <rPh sb="4" eb="5">
      <t>ヘイネン</t>
    </rPh>
    <rPh sb="5" eb="6">
      <t>ガツ</t>
    </rPh>
    <rPh sb="8" eb="9">
      <t>ヒ</t>
    </rPh>
    <rPh sb="10" eb="11">
      <t>ゲツ</t>
    </rPh>
    <rPh sb="12" eb="14">
      <t>ヒッチャク</t>
    </rPh>
    <phoneticPr fontId="1"/>
  </si>
  <si>
    <t>第49回全国高等学校総合文化祭香川県実行委員会事務局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6">
      <t>ジムキョク</t>
    </rPh>
    <phoneticPr fontId="1"/>
  </si>
  <si>
    <t>姓と名の間に全角スペースを入れる。（記載例；香川　太郎）</t>
    <rPh sb="0" eb="1">
      <t>せい</t>
    </rPh>
    <rPh sb="2" eb="3">
      <t>めい</t>
    </rPh>
    <rPh sb="4" eb="5">
      <t>あいだ</t>
    </rPh>
    <rPh sb="6" eb="8">
      <t>ぜんかく</t>
    </rPh>
    <rPh sb="13" eb="14">
      <t>い</t>
    </rPh>
    <rPh sb="18" eb="21">
      <t>きさいれい</t>
    </rPh>
    <rPh sb="22" eb="24">
      <t>かがわ</t>
    </rPh>
    <rPh sb="25" eb="27">
      <t>たろう</t>
    </rPh>
    <phoneticPr fontId="1" type="Hiragana"/>
  </si>
  <si>
    <t>姓と名の間に全角スペースを入れる。（記載例；香川　太郎）</t>
    <rPh sb="0" eb="1">
      <t>せい</t>
    </rPh>
    <rPh sb="2" eb="3">
      <t>めい</t>
    </rPh>
    <rPh sb="4" eb="5">
      <t>あいだ</t>
    </rPh>
    <rPh sb="6" eb="8">
      <t>ぜんかく</t>
    </rPh>
    <rPh sb="13" eb="14">
      <t>い</t>
    </rPh>
    <rPh sb="22" eb="24">
      <t>かがわ</t>
    </rPh>
    <phoneticPr fontId="1" type="Hiragana"/>
  </si>
  <si>
    <r>
      <t>電話・メールともに、</t>
    </r>
    <r>
      <rPr>
        <b/>
        <u/>
        <sz val="9"/>
        <color rgb="FF000099"/>
        <rFont val="ＭＳ ゴシック"/>
        <family val="3"/>
        <charset val="128"/>
      </rPr>
      <t>香川県滞在中</t>
    </r>
    <r>
      <rPr>
        <sz val="9"/>
        <color rgb="FF000099"/>
        <rFont val="ＭＳ ゴシック"/>
        <family val="3"/>
        <charset val="128"/>
      </rPr>
      <t>の連絡手段として、携帯電話等を指定。　　
　　※迷惑メール防止のためメールの受信設定をしている場合は､　　　　　
　　　「@govt.pref.gifu.jp」が受信できるよう設定してください。</t>
    </r>
    <rPh sb="0" eb="2">
      <t>でんわ</t>
    </rPh>
    <rPh sb="13" eb="14">
      <t>やまがた</t>
    </rPh>
    <rPh sb="97" eb="99">
      <t>じゅしん</t>
    </rPh>
    <rPh sb="104" eb="106">
      <t>せってい</t>
    </rPh>
    <phoneticPr fontId="1" type="Hiragana"/>
  </si>
  <si>
    <r>
      <t>電話・メールともに、</t>
    </r>
    <r>
      <rPr>
        <b/>
        <u/>
        <sz val="9"/>
        <color rgb="FF000099"/>
        <rFont val="ＭＳ ゴシック"/>
        <family val="3"/>
        <charset val="128"/>
      </rPr>
      <t>香川県滞在中</t>
    </r>
    <r>
      <rPr>
        <sz val="9"/>
        <color rgb="FF000099"/>
        <rFont val="ＭＳ ゴシック"/>
        <family val="3"/>
        <charset val="128"/>
      </rPr>
      <t>の連絡手段を記入。</t>
    </r>
    <rPh sb="0" eb="2">
      <t>でんわ</t>
    </rPh>
    <rPh sb="10" eb="12">
      <t>かがわ</t>
    </rPh>
    <rPh sb="12" eb="13">
      <t>けん</t>
    </rPh>
    <rPh sb="13" eb="15">
      <t>たいざい</t>
    </rPh>
    <rPh sb="22" eb="24">
      <t>きにゅう</t>
    </rPh>
    <phoneticPr fontId="1" type="Hiragana"/>
  </si>
  <si>
    <t>会場（高松市）までの交通手段を記入。</t>
    <rPh sb="0" eb="2">
      <t>かいじょう</t>
    </rPh>
    <rPh sb="3" eb="5">
      <t>たかまつ</t>
    </rPh>
    <rPh sb="5" eb="6">
      <t>し</t>
    </rPh>
    <rPh sb="7" eb="8">
      <t>さいち</t>
    </rPh>
    <rPh sb="10" eb="12">
      <t>こうつう</t>
    </rPh>
    <rPh sb="12" eb="14">
      <t>しゅだん</t>
    </rPh>
    <rPh sb="15" eb="17">
      <t>きにゅう</t>
    </rPh>
    <phoneticPr fontId="1" type="Hiragana"/>
  </si>
  <si>
    <t>会場（高松市）での移動手段を記入。</t>
    <rPh sb="0" eb="2">
      <t>かいじょう</t>
    </rPh>
    <rPh sb="3" eb="5">
      <t>たかまつ</t>
    </rPh>
    <rPh sb="5" eb="6">
      <t>し</t>
    </rPh>
    <rPh sb="7" eb="8">
      <t>しない</t>
    </rPh>
    <rPh sb="9" eb="11">
      <t>いどう</t>
    </rPh>
    <rPh sb="11" eb="13">
      <t>しゅだん</t>
    </rPh>
    <rPh sb="14" eb="16">
      <t>きにゅう</t>
    </rPh>
    <phoneticPr fontId="1" type="Hiragana"/>
  </si>
  <si>
    <t>「会場（高松市）までの交通手段」、「現地移動手段」で「その他」を選択した場合、また、事務局で考慮すべき事項等があれば記入。</t>
    <rPh sb="1" eb="3">
      <t>カイジョウ</t>
    </rPh>
    <rPh sb="4" eb="6">
      <t>タカマツ</t>
    </rPh>
    <rPh sb="6" eb="7">
      <t>シ</t>
    </rPh>
    <rPh sb="8" eb="9">
      <t>サイチ</t>
    </rPh>
    <rPh sb="11" eb="13">
      <t>コウツウ</t>
    </rPh>
    <rPh sb="13" eb="15">
      <t>シュダン</t>
    </rPh>
    <rPh sb="18" eb="20">
      <t>ゲンチ</t>
    </rPh>
    <rPh sb="20" eb="22">
      <t>イドウ</t>
    </rPh>
    <rPh sb="22" eb="24">
      <t>シュダン</t>
    </rPh>
    <rPh sb="29" eb="30">
      <t>タ</t>
    </rPh>
    <rPh sb="32" eb="34">
      <t>センタク</t>
    </rPh>
    <rPh sb="36" eb="38">
      <t>バアイ</t>
    </rPh>
    <rPh sb="42" eb="45">
      <t>ジムキョク</t>
    </rPh>
    <rPh sb="46" eb="48">
      <t>コウリョ</t>
    </rPh>
    <rPh sb="51" eb="53">
      <t>ジコウ</t>
    </rPh>
    <rPh sb="53" eb="54">
      <t>トウ</t>
    </rPh>
    <rPh sb="58" eb="60">
      <t>キニュウ</t>
    </rPh>
    <phoneticPr fontId="1"/>
  </si>
  <si>
    <t>令和 ７ 年</t>
    <rPh sb="0" eb="1">
      <t>レイ</t>
    </rPh>
    <rPh sb="1" eb="2">
      <t>ワ</t>
    </rPh>
    <rPh sb="5" eb="6">
      <t>ネン</t>
    </rPh>
    <phoneticPr fontId="1"/>
  </si>
  <si>
    <t>第49回全国高等学校総合文化祭</t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1"/>
  </si>
  <si>
    <t>第49回全国高等学校総合文化祭香川県実行委員会会長　様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サマ</t>
    </rPh>
    <phoneticPr fontId="1"/>
  </si>
  <si>
    <r>
      <t>④団体紹介</t>
    </r>
    <r>
      <rPr>
        <b/>
        <sz val="11"/>
        <color rgb="FFFF0000"/>
        <rFont val="メイリオ"/>
        <family val="3"/>
        <charset val="128"/>
      </rPr>
      <t>（100字程度）</t>
    </r>
    <rPh sb="1" eb="3">
      <t>ダンタイ</t>
    </rPh>
    <rPh sb="3" eb="5">
      <t>ショウカイ</t>
    </rPh>
    <rPh sb="9" eb="10">
      <t>ジ</t>
    </rPh>
    <rPh sb="10" eb="12">
      <t>テイド</t>
    </rPh>
    <phoneticPr fontId="1"/>
  </si>
  <si>
    <t>⑤演奏曲目</t>
    <rPh sb="1" eb="3">
      <t>エンソウ</t>
    </rPh>
    <rPh sb="3" eb="5">
      <t>キョクモク</t>
    </rPh>
    <phoneticPr fontId="1"/>
  </si>
  <si>
    <t>道路幅は約7.5m（４列を想定）。</t>
    <rPh sb="0" eb="2">
      <t>どうろ</t>
    </rPh>
    <rPh sb="2" eb="3">
      <t>はば</t>
    </rPh>
    <rPh sb="4" eb="5">
      <t>やく</t>
    </rPh>
    <rPh sb="11" eb="12">
      <t>れつ</t>
    </rPh>
    <rPh sb="13" eb="15">
      <t>そうてい</t>
    </rPh>
    <phoneticPr fontId="1" type="Hiragana"/>
  </si>
  <si>
    <t>ふりがな</t>
    <phoneticPr fontId="1"/>
  </si>
  <si>
    <t>生年月日（西暦）</t>
    <rPh sb="0" eb="2">
      <t>せいねん</t>
    </rPh>
    <rPh sb="2" eb="4">
      <t>がっぴ</t>
    </rPh>
    <rPh sb="5" eb="7">
      <t>せいれき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</si>
</sst>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&quot;名&quot;"/>
    <numFmt numFmtId="177" formatCode="General\ &quot;台&quot;"/>
    <numFmt numFmtId="178" formatCode="General\ &quot;ｍ&quot;"/>
    <numFmt numFmtId="179" formatCode="00"/>
    <numFmt numFmtId="180" formatCode="yyyy&quot;年&quot;m&quot;月&quot;d&quot;日&quot;;@"/>
    <numFmt numFmtId="181" formatCode="[$-F800]dddd\,\ mmmm\ dd\,\ yyyy"/>
    <numFmt numFmtId="182" formatCode="\(@\)"/>
  </numFmts>
  <fonts count="8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20"/>
      <name val="ＭＳ ゴシック"/>
      <family val="3"/>
      <charset val="128"/>
    </font>
    <font>
      <sz val="10"/>
      <color indexed="12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color rgb="FFFF0000"/>
      <name val="ＭＳ ゴシック"/>
      <family val="3"/>
      <charset val="128"/>
    </font>
    <font>
      <sz val="9"/>
      <color theme="3"/>
      <name val="ＭＳ ゴシック"/>
      <family val="3"/>
      <charset val="128"/>
    </font>
    <font>
      <sz val="10"/>
      <color theme="3"/>
      <name val="ＭＳ ゴシック"/>
      <family val="3"/>
      <charset val="128"/>
    </font>
    <font>
      <sz val="14"/>
      <name val="HGP創英角ﾎﾟｯﾌﾟ体"/>
      <family val="3"/>
      <charset val="128"/>
    </font>
    <font>
      <b/>
      <sz val="10"/>
      <color rgb="FFFF000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4"/>
      <name val="HGS創英角ｺﾞｼｯｸUB"/>
      <family val="3"/>
      <charset val="128"/>
    </font>
    <font>
      <sz val="14"/>
      <name val="HGP創英角ｺﾞｼｯｸUB"/>
      <family val="3"/>
      <charset val="128"/>
    </font>
    <font>
      <b/>
      <sz val="9"/>
      <color rgb="FFFF000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  <font>
      <sz val="10"/>
      <name val="ＭＳ Ｐゴシック"/>
      <family val="2"/>
      <charset val="128"/>
    </font>
    <font>
      <sz val="14"/>
      <color rgb="FFFF0000"/>
      <name val="HGP創英角ｺﾞｼｯｸUB"/>
      <family val="3"/>
      <charset val="128"/>
    </font>
    <font>
      <sz val="11"/>
      <name val="HG正楷書体-PRO"/>
      <family val="4"/>
      <charset val="128"/>
    </font>
    <font>
      <sz val="14"/>
      <name val="HG正楷書体-PRO"/>
      <family val="4"/>
      <charset val="128"/>
    </font>
    <font>
      <sz val="10"/>
      <name val="HG正楷書体-PRO"/>
      <family val="4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4"/>
      <color rgb="FF000099"/>
      <name val="ＭＳ ゴシック"/>
      <family val="3"/>
      <charset val="128"/>
    </font>
    <font>
      <sz val="20"/>
      <name val="メイリオ"/>
      <family val="3"/>
      <charset val="128"/>
    </font>
    <font>
      <b/>
      <sz val="14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8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8"/>
      <name val="HG正楷書体-PRO"/>
      <family val="4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sz val="24"/>
      <name val="游ゴシック"/>
      <family val="3"/>
      <charset val="128"/>
    </font>
    <font>
      <sz val="10.5"/>
      <name val="ＭＳ Ｐゴシック"/>
      <family val="3"/>
      <charset val="128"/>
    </font>
    <font>
      <sz val="1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14"/>
      <color indexed="8"/>
      <name val="ＭＳ 明朝"/>
      <family val="1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9"/>
      <color rgb="FF000099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u/>
      <sz val="9"/>
      <color rgb="FF000099"/>
      <name val="ＭＳ ゴシック"/>
      <family val="3"/>
      <charset val="128"/>
    </font>
    <font>
      <sz val="12"/>
      <name val="MS UI Gothic"/>
      <family val="3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color rgb="FFFF0000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9"/>
      <name val="ＭＳ Ｐゴシック"/>
      <family val="3"/>
      <charset val="128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Dot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0" fontId="1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>
      <alignment vertical="center"/>
    </xf>
  </cellStyleXfs>
  <cellXfs count="9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2" fillId="0" borderId="33" xfId="0" applyFont="1" applyBorder="1" applyAlignment="1">
      <alignment horizontal="right" vertical="center"/>
    </xf>
    <xf numFmtId="0" fontId="11" fillId="0" borderId="1" xfId="0" applyFont="1" applyFill="1" applyBorder="1" applyAlignment="1" applyProtection="1">
      <alignment vertical="center"/>
    </xf>
    <xf numFmtId="0" fontId="0" fillId="0" borderId="0" xfId="0" applyBorder="1" applyAlignment="1">
      <alignment horizontal="center" vertical="center" shrinkToFit="1"/>
    </xf>
    <xf numFmtId="0" fontId="2" fillId="0" borderId="4" xfId="0" applyFont="1" applyBorder="1" applyAlignment="1">
      <alignment horizontal="center"/>
    </xf>
    <xf numFmtId="0" fontId="11" fillId="0" borderId="0" xfId="0" applyFont="1" applyFill="1" applyBorder="1" applyAlignment="1" applyProtection="1">
      <alignment vertical="center"/>
    </xf>
    <xf numFmtId="0" fontId="11" fillId="3" borderId="10" xfId="0" applyFont="1" applyFill="1" applyBorder="1" applyAlignment="1" applyProtection="1">
      <alignment horizontal="left" vertical="center" indent="1"/>
      <protection locked="0"/>
    </xf>
    <xf numFmtId="0" fontId="11" fillId="5" borderId="23" xfId="0" applyFont="1" applyFill="1" applyBorder="1" applyAlignment="1" applyProtection="1">
      <alignment horizontal="left" vertical="center" indent="1" shrinkToFit="1"/>
      <protection locked="0"/>
    </xf>
    <xf numFmtId="0" fontId="11" fillId="5" borderId="10" xfId="0" applyNumberFormat="1" applyFont="1" applyFill="1" applyBorder="1" applyAlignment="1" applyProtection="1">
      <alignment horizontal="left" vertical="center" indent="1" shrinkToFit="1"/>
      <protection locked="0"/>
    </xf>
    <xf numFmtId="0" fontId="0" fillId="0" borderId="0" xfId="0" applyFont="1">
      <alignment vertical="center"/>
    </xf>
    <xf numFmtId="0" fontId="29" fillId="0" borderId="10" xfId="1" applyFont="1" applyBorder="1" applyAlignment="1">
      <alignment horizontal="center" vertical="center" shrinkToFit="1"/>
    </xf>
    <xf numFmtId="0" fontId="26" fillId="0" borderId="0" xfId="0" applyFont="1" applyAlignment="1">
      <alignment vertical="center" shrinkToFit="1"/>
    </xf>
    <xf numFmtId="0" fontId="26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31" fillId="0" borderId="0" xfId="0" applyFont="1" applyFill="1" applyBorder="1" applyAlignment="1">
      <alignment vertical="center" shrinkToFit="1"/>
    </xf>
    <xf numFmtId="0" fontId="31" fillId="0" borderId="25" xfId="0" applyFont="1" applyFill="1" applyBorder="1" applyAlignment="1">
      <alignment vertical="center" shrinkToFit="1"/>
    </xf>
    <xf numFmtId="0" fontId="31" fillId="0" borderId="0" xfId="0" applyFont="1" applyBorder="1" applyAlignment="1">
      <alignment horizontal="right" vertical="center"/>
    </xf>
    <xf numFmtId="0" fontId="31" fillId="0" borderId="25" xfId="0" applyFont="1" applyBorder="1" applyAlignment="1">
      <alignment horizontal="right" vertical="center"/>
    </xf>
    <xf numFmtId="0" fontId="2" fillId="0" borderId="50" xfId="0" applyFont="1" applyBorder="1" applyAlignment="1">
      <alignment vertical="center"/>
    </xf>
    <xf numFmtId="0" fontId="31" fillId="0" borderId="25" xfId="0" applyNumberFormat="1" applyFont="1" applyBorder="1" applyAlignment="1">
      <alignment horizontal="center" vertical="center"/>
    </xf>
    <xf numFmtId="0" fontId="31" fillId="0" borderId="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5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 wrapText="1" shrinkToFit="1"/>
    </xf>
    <xf numFmtId="0" fontId="0" fillId="0" borderId="4" xfId="0" applyFont="1" applyBorder="1" applyAlignment="1">
      <alignment vertical="center" wrapText="1" shrinkToFit="1"/>
    </xf>
    <xf numFmtId="0" fontId="30" fillId="0" borderId="4" xfId="0" applyFont="1" applyBorder="1" applyAlignment="1">
      <alignment horizontal="left" vertical="center" wrapText="1"/>
    </xf>
    <xf numFmtId="0" fontId="32" fillId="0" borderId="4" xfId="0" applyFont="1" applyBorder="1" applyAlignment="1">
      <alignment horizontal="center" vertical="center" wrapText="1" shrinkToFit="1"/>
    </xf>
    <xf numFmtId="0" fontId="29" fillId="0" borderId="25" xfId="0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horizontal="center" vertical="center"/>
    </xf>
    <xf numFmtId="0" fontId="29" fillId="0" borderId="10" xfId="1" applyFont="1" applyFill="1" applyBorder="1" applyAlignment="1">
      <alignment horizontal="center" vertical="center" shrinkToFit="1"/>
    </xf>
    <xf numFmtId="0" fontId="31" fillId="0" borderId="10" xfId="0" applyFont="1" applyBorder="1" applyAlignment="1">
      <alignment vertical="center"/>
    </xf>
    <xf numFmtId="0" fontId="31" fillId="0" borderId="10" xfId="0" applyFont="1" applyFill="1" applyBorder="1" applyAlignment="1">
      <alignment vertical="center" wrapText="1"/>
    </xf>
    <xf numFmtId="0" fontId="31" fillId="0" borderId="10" xfId="0" applyFont="1" applyFill="1" applyBorder="1" applyAlignment="1">
      <alignment vertical="center" wrapText="1" shrinkToFit="1"/>
    </xf>
    <xf numFmtId="0" fontId="31" fillId="0" borderId="10" xfId="0" applyFont="1" applyBorder="1" applyAlignment="1">
      <alignment horizontal="right" vertical="center" shrinkToFit="1"/>
    </xf>
    <xf numFmtId="0" fontId="33" fillId="0" borderId="0" xfId="0" applyFont="1">
      <alignment vertical="center"/>
    </xf>
    <xf numFmtId="0" fontId="31" fillId="0" borderId="34" xfId="0" applyFont="1" applyBorder="1" applyAlignment="1">
      <alignment horizontal="right" vertical="center"/>
    </xf>
    <xf numFmtId="0" fontId="29" fillId="0" borderId="25" xfId="0" applyNumberFormat="1" applyFont="1" applyFill="1" applyBorder="1" applyAlignment="1">
      <alignment horizontal="left" vertical="center"/>
    </xf>
    <xf numFmtId="177" fontId="29" fillId="0" borderId="25" xfId="0" applyNumberFormat="1" applyFont="1" applyFill="1" applyBorder="1" applyAlignment="1">
      <alignment horizontal="left" vertical="center"/>
    </xf>
    <xf numFmtId="0" fontId="31" fillId="0" borderId="25" xfId="0" applyNumberFormat="1" applyFont="1" applyBorder="1" applyAlignment="1">
      <alignment vertical="center"/>
    </xf>
    <xf numFmtId="0" fontId="31" fillId="0" borderId="25" xfId="0" applyFont="1" applyFill="1" applyBorder="1" applyAlignment="1">
      <alignment vertical="center"/>
    </xf>
    <xf numFmtId="0" fontId="31" fillId="0" borderId="25" xfId="0" applyFont="1" applyBorder="1" applyAlignment="1">
      <alignment vertical="center"/>
    </xf>
    <xf numFmtId="0" fontId="31" fillId="0" borderId="1" xfId="0" applyFont="1" applyBorder="1" applyAlignment="1">
      <alignment horizontal="right" vertical="center"/>
    </xf>
    <xf numFmtId="0" fontId="29" fillId="0" borderId="0" xfId="0" applyNumberFormat="1" applyFont="1" applyFill="1" applyBorder="1" applyAlignment="1">
      <alignment horizontal="left" vertical="center"/>
    </xf>
    <xf numFmtId="177" fontId="29" fillId="0" borderId="0" xfId="0" applyNumberFormat="1" applyFont="1" applyFill="1" applyBorder="1" applyAlignment="1">
      <alignment horizontal="left" vertical="center"/>
    </xf>
    <xf numFmtId="0" fontId="31" fillId="0" borderId="0" xfId="0" applyNumberFormat="1" applyFont="1" applyBorder="1" applyAlignment="1">
      <alignment vertical="center"/>
    </xf>
    <xf numFmtId="0" fontId="31" fillId="0" borderId="0" xfId="0" applyFont="1" applyFill="1" applyBorder="1" applyAlignment="1">
      <alignment horizontal="right" vertical="center"/>
    </xf>
    <xf numFmtId="0" fontId="31" fillId="0" borderId="10" xfId="0" applyFont="1" applyBorder="1" applyAlignment="1">
      <alignment horizontal="center" vertical="center" shrinkToFit="1"/>
    </xf>
    <xf numFmtId="0" fontId="31" fillId="0" borderId="10" xfId="0" applyFont="1" applyFill="1" applyBorder="1" applyAlignment="1">
      <alignment horizontal="center" vertical="center" shrinkToFit="1"/>
    </xf>
    <xf numFmtId="0" fontId="31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 wrapText="1" shrinkToFit="1"/>
    </xf>
    <xf numFmtId="0" fontId="29" fillId="0" borderId="58" xfId="1" applyFont="1" applyBorder="1" applyAlignment="1">
      <alignment horizontal="center" vertical="center" wrapText="1" shrinkToFit="1"/>
    </xf>
    <xf numFmtId="0" fontId="29" fillId="0" borderId="58" xfId="1" applyFont="1" applyBorder="1" applyAlignment="1">
      <alignment horizontal="center" vertical="center" shrinkToFit="1"/>
    </xf>
    <xf numFmtId="0" fontId="31" fillId="0" borderId="58" xfId="0" applyNumberFormat="1" applyFont="1" applyBorder="1" applyAlignment="1">
      <alignment horizontal="center" vertical="center" wrapText="1"/>
    </xf>
    <xf numFmtId="0" fontId="31" fillId="0" borderId="0" xfId="0" applyNumberFormat="1" applyFont="1" applyFill="1" applyBorder="1" applyAlignment="1">
      <alignment horizontal="center" vertical="center"/>
    </xf>
    <xf numFmtId="0" fontId="31" fillId="0" borderId="25" xfId="0" applyFont="1" applyBorder="1" applyAlignment="1">
      <alignment vertical="center" shrinkToFit="1"/>
    </xf>
    <xf numFmtId="0" fontId="31" fillId="0" borderId="0" xfId="0" applyFont="1" applyBorder="1" applyAlignment="1">
      <alignment vertical="center" shrinkToFit="1"/>
    </xf>
    <xf numFmtId="0" fontId="31" fillId="0" borderId="25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 wrapText="1"/>
    </xf>
    <xf numFmtId="0" fontId="31" fillId="0" borderId="10" xfId="0" applyNumberFormat="1" applyFont="1" applyFill="1" applyBorder="1" applyAlignment="1">
      <alignment horizontal="center" vertical="center" shrinkToFit="1"/>
    </xf>
    <xf numFmtId="0" fontId="31" fillId="0" borderId="10" xfId="0" applyFont="1" applyFill="1" applyBorder="1" applyAlignment="1">
      <alignment horizontal="left" vertical="center" shrinkToFit="1"/>
    </xf>
    <xf numFmtId="0" fontId="3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10" xfId="0" applyFont="1" applyBorder="1" applyAlignment="1">
      <alignment horizontal="center" vertical="center" shrinkToFit="1"/>
    </xf>
    <xf numFmtId="0" fontId="31" fillId="0" borderId="10" xfId="0" applyNumberFormat="1" applyFont="1" applyFill="1" applyBorder="1" applyAlignment="1">
      <alignment horizontal="left" vertical="center" wrapText="1"/>
    </xf>
    <xf numFmtId="0" fontId="31" fillId="0" borderId="10" xfId="0" applyNumberFormat="1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 wrapText="1"/>
    </xf>
    <xf numFmtId="0" fontId="35" fillId="0" borderId="25" xfId="0" applyFont="1" applyFill="1" applyBorder="1" applyAlignment="1">
      <alignment horizontal="center" vertical="center" shrinkToFit="1"/>
    </xf>
    <xf numFmtId="0" fontId="17" fillId="0" borderId="4" xfId="0" applyFont="1" applyBorder="1" applyAlignment="1">
      <alignment horizontal="left" vertical="center"/>
    </xf>
    <xf numFmtId="0" fontId="11" fillId="6" borderId="10" xfId="0" applyFont="1" applyFill="1" applyBorder="1" applyAlignment="1" applyProtection="1">
      <alignment horizontal="left" vertical="top" shrinkToFit="1"/>
    </xf>
    <xf numFmtId="0" fontId="11" fillId="0" borderId="0" xfId="2" applyFont="1" applyFill="1" applyBorder="1" applyAlignment="1" applyProtection="1">
      <alignment horizontal="left" vertical="center" shrinkToFit="1"/>
    </xf>
    <xf numFmtId="0" fontId="11" fillId="0" borderId="0" xfId="0" applyNumberFormat="1" applyFont="1" applyFill="1" applyBorder="1" applyAlignment="1" applyProtection="1">
      <alignment vertical="center" shrinkToFit="1"/>
    </xf>
    <xf numFmtId="0" fontId="8" fillId="0" borderId="18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vertical="top"/>
    </xf>
    <xf numFmtId="0" fontId="37" fillId="0" borderId="0" xfId="0" applyFont="1" applyBorder="1" applyAlignment="1">
      <alignment vertical="center" shrinkToFit="1"/>
    </xf>
    <xf numFmtId="0" fontId="0" fillId="5" borderId="10" xfId="0" applyFont="1" applyFill="1" applyBorder="1" applyAlignment="1" applyProtection="1">
      <alignment horizontal="left" vertical="center" indent="1" shrinkToFit="1"/>
      <protection locked="0"/>
    </xf>
    <xf numFmtId="0" fontId="11" fillId="5" borderId="10" xfId="0" applyFont="1" applyFill="1" applyBorder="1" applyAlignment="1" applyProtection="1">
      <alignment horizontal="left" vertical="center" indent="1" shrinkToFit="1"/>
      <protection locked="0"/>
    </xf>
    <xf numFmtId="0" fontId="35" fillId="0" borderId="0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shrinkToFit="1"/>
    </xf>
    <xf numFmtId="0" fontId="9" fillId="3" borderId="1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top"/>
    </xf>
    <xf numFmtId="0" fontId="41" fillId="0" borderId="0" xfId="0" applyFont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vertical="top"/>
    </xf>
    <xf numFmtId="0" fontId="41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top"/>
    </xf>
    <xf numFmtId="0" fontId="15" fillId="0" borderId="0" xfId="0" applyFont="1" applyFill="1" applyBorder="1" applyAlignment="1" applyProtection="1">
      <alignment vertical="top"/>
    </xf>
    <xf numFmtId="0" fontId="6" fillId="0" borderId="0" xfId="0" applyFont="1" applyBorder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Protection="1">
      <alignment vertical="center"/>
    </xf>
    <xf numFmtId="0" fontId="14" fillId="0" borderId="0" xfId="0" applyFont="1" applyBorder="1" applyProtection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9" fillId="5" borderId="10" xfId="0" applyFont="1" applyFill="1" applyBorder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Protection="1">
      <alignment vertical="center"/>
    </xf>
    <xf numFmtId="0" fontId="9" fillId="3" borderId="10" xfId="0" applyFont="1" applyFill="1" applyBorder="1" applyProtection="1">
      <alignment vertical="center"/>
    </xf>
    <xf numFmtId="0" fontId="11" fillId="0" borderId="0" xfId="0" applyFont="1" applyFill="1" applyBorder="1" applyProtection="1">
      <alignment vertical="center"/>
    </xf>
    <xf numFmtId="0" fontId="16" fillId="0" borderId="0" xfId="0" applyFont="1" applyFill="1" applyBorder="1" applyProtection="1">
      <alignment vertical="center"/>
    </xf>
    <xf numFmtId="0" fontId="42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vertical="center"/>
    </xf>
    <xf numFmtId="0" fontId="11" fillId="0" borderId="0" xfId="0" applyFont="1" applyBorder="1" applyProtection="1">
      <alignment vertical="center"/>
    </xf>
    <xf numFmtId="0" fontId="21" fillId="7" borderId="10" xfId="0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 applyProtection="1">
      <alignment horizontal="center" vertical="center"/>
    </xf>
    <xf numFmtId="0" fontId="20" fillId="7" borderId="10" xfId="0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 indent="1" shrinkToFit="1"/>
    </xf>
    <xf numFmtId="0" fontId="22" fillId="0" borderId="0" xfId="0" applyFont="1" applyFill="1" applyBorder="1" applyProtection="1">
      <alignment vertical="center"/>
    </xf>
    <xf numFmtId="0" fontId="0" fillId="0" borderId="0" xfId="0" applyFont="1" applyFill="1" applyBorder="1" applyAlignment="1" applyProtection="1">
      <alignment horizontal="left" vertical="center" indent="1" shrinkToFit="1"/>
    </xf>
    <xf numFmtId="0" fontId="0" fillId="0" borderId="0" xfId="0" applyFont="1" applyFill="1" applyBorder="1" applyAlignment="1" applyProtection="1">
      <alignment vertical="center" shrinkToFit="1"/>
    </xf>
    <xf numFmtId="0" fontId="20" fillId="7" borderId="10" xfId="0" applyFont="1" applyFill="1" applyBorder="1" applyAlignment="1" applyProtection="1">
      <alignment horizontal="center" vertical="center" shrinkToFit="1"/>
    </xf>
    <xf numFmtId="0" fontId="0" fillId="0" borderId="0" xfId="0" applyFont="1" applyFill="1" applyBorder="1" applyAlignment="1" applyProtection="1">
      <alignment horizontal="left" vertical="center" shrinkToFit="1"/>
    </xf>
    <xf numFmtId="0" fontId="11" fillId="0" borderId="0" xfId="0" applyNumberFormat="1" applyFont="1" applyFill="1" applyBorder="1" applyAlignment="1" applyProtection="1">
      <alignment horizontal="left" vertical="center" indent="1" shrinkToFit="1"/>
    </xf>
    <xf numFmtId="0" fontId="11" fillId="0" borderId="0" xfId="0" applyFont="1" applyFill="1" applyBorder="1" applyAlignment="1" applyProtection="1">
      <alignment horizontal="left" vertical="center" indent="1" shrinkToFit="1"/>
    </xf>
    <xf numFmtId="0" fontId="11" fillId="0" borderId="0" xfId="0" applyFont="1" applyFill="1" applyBorder="1" applyAlignment="1" applyProtection="1">
      <alignment horizontal="left" vertical="center" shrinkToFit="1"/>
    </xf>
    <xf numFmtId="0" fontId="11" fillId="0" borderId="21" xfId="0" applyFont="1" applyFill="1" applyBorder="1" applyAlignment="1" applyProtection="1">
      <alignment horizontal="center" vertical="center" shrinkToFit="1"/>
    </xf>
    <xf numFmtId="0" fontId="20" fillId="0" borderId="0" xfId="0" applyFont="1" applyFill="1" applyBorder="1" applyAlignment="1" applyProtection="1">
      <alignment horizontal="left" vertical="center" indent="1" shrinkToFit="1"/>
    </xf>
    <xf numFmtId="0" fontId="11" fillId="0" borderId="8" xfId="0" applyFont="1" applyFill="1" applyBorder="1" applyAlignment="1" applyProtection="1">
      <alignment horizontal="center" vertical="center" shrinkToFit="1"/>
    </xf>
    <xf numFmtId="0" fontId="12" fillId="0" borderId="0" xfId="0" applyFont="1" applyFill="1" applyBorder="1" applyAlignment="1" applyProtection="1">
      <alignment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 shrinkToFit="1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24" fillId="0" borderId="4" xfId="0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right" vertical="center" shrinkToFit="1"/>
    </xf>
    <xf numFmtId="0" fontId="11" fillId="0" borderId="0" xfId="0" applyFont="1" applyFill="1" applyBorder="1" applyAlignment="1" applyProtection="1">
      <alignment vertical="center" shrinkToFit="1"/>
    </xf>
    <xf numFmtId="0" fontId="20" fillId="7" borderId="9" xfId="0" applyFont="1" applyFill="1" applyBorder="1" applyAlignment="1" applyProtection="1">
      <alignment horizontal="center" vertical="center"/>
    </xf>
    <xf numFmtId="0" fontId="11" fillId="9" borderId="35" xfId="0" applyFont="1" applyFill="1" applyBorder="1" applyAlignment="1" applyProtection="1">
      <alignment vertical="center" shrinkToFit="1"/>
    </xf>
    <xf numFmtId="0" fontId="11" fillId="9" borderId="2" xfId="0" applyFont="1" applyFill="1" applyBorder="1" applyAlignment="1" applyProtection="1">
      <alignment vertical="center" wrapText="1"/>
    </xf>
    <xf numFmtId="0" fontId="11" fillId="0" borderId="34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vertical="center"/>
    </xf>
    <xf numFmtId="0" fontId="11" fillId="0" borderId="24" xfId="0" applyFont="1" applyFill="1" applyBorder="1" applyAlignment="1" applyProtection="1">
      <alignment horizontal="right" vertical="center" shrinkToFit="1"/>
    </xf>
    <xf numFmtId="0" fontId="11" fillId="0" borderId="0" xfId="0" applyFont="1" applyFill="1" applyBorder="1" applyAlignment="1" applyProtection="1">
      <alignment vertical="center" wrapText="1"/>
    </xf>
    <xf numFmtId="0" fontId="42" fillId="0" borderId="0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right" vertical="center"/>
    </xf>
    <xf numFmtId="0" fontId="11" fillId="3" borderId="23" xfId="0" applyFont="1" applyFill="1" applyBorder="1" applyAlignment="1" applyProtection="1">
      <alignment horizontal="left" vertical="center" indent="1" shrinkToFit="1"/>
      <protection locked="0"/>
    </xf>
    <xf numFmtId="0" fontId="9" fillId="5" borderId="10" xfId="0" applyFont="1" applyFill="1" applyBorder="1" applyAlignment="1" applyProtection="1">
      <alignment horizontal="right" vertical="center" indent="4"/>
      <protection locked="0"/>
    </xf>
    <xf numFmtId="0" fontId="9" fillId="5" borderId="10" xfId="0" applyFont="1" applyFill="1" applyBorder="1" applyAlignment="1" applyProtection="1">
      <alignment horizontal="right" vertical="center" indent="5"/>
      <protection locked="0"/>
    </xf>
    <xf numFmtId="0" fontId="11" fillId="8" borderId="10" xfId="0" applyFont="1" applyFill="1" applyBorder="1" applyAlignment="1" applyProtection="1">
      <alignment horizontal="center" vertical="center" shrinkToFit="1"/>
      <protection locked="0"/>
    </xf>
    <xf numFmtId="0" fontId="31" fillId="0" borderId="10" xfId="0" applyNumberFormat="1" applyFont="1" applyFill="1" applyBorder="1" applyAlignment="1">
      <alignment horizontal="center" vertical="center" wrapText="1" shrinkToFit="1"/>
    </xf>
    <xf numFmtId="0" fontId="9" fillId="0" borderId="0" xfId="0" applyFont="1" applyBorder="1" applyAlignment="1" applyProtection="1">
      <alignment vertical="top"/>
    </xf>
    <xf numFmtId="0" fontId="6" fillId="2" borderId="0" xfId="0" applyFont="1" applyFill="1" applyBorder="1" applyAlignment="1" applyProtection="1">
      <alignment vertical="top"/>
    </xf>
    <xf numFmtId="0" fontId="6" fillId="2" borderId="0" xfId="0" applyFont="1" applyFill="1" applyAlignment="1" applyProtection="1">
      <alignment vertical="top"/>
    </xf>
    <xf numFmtId="0" fontId="6" fillId="0" borderId="0" xfId="0" applyFont="1" applyAlignment="1" applyProtection="1">
      <alignment vertical="top"/>
    </xf>
    <xf numFmtId="0" fontId="15" fillId="2" borderId="0" xfId="0" applyFont="1" applyFill="1" applyBorder="1" applyAlignment="1" applyProtection="1">
      <alignment vertical="top"/>
    </xf>
    <xf numFmtId="0" fontId="15" fillId="2" borderId="0" xfId="0" applyFont="1" applyFill="1" applyAlignment="1" applyProtection="1">
      <alignment vertical="top"/>
    </xf>
    <xf numFmtId="0" fontId="15" fillId="0" borderId="0" xfId="0" applyFont="1" applyAlignment="1" applyProtection="1">
      <alignment vertical="top"/>
    </xf>
    <xf numFmtId="0" fontId="15" fillId="0" borderId="0" xfId="0" applyFo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15" fillId="2" borderId="0" xfId="0" applyFont="1" applyFill="1" applyBorder="1" applyProtection="1">
      <alignment vertical="center"/>
    </xf>
    <xf numFmtId="0" fontId="15" fillId="2" borderId="0" xfId="0" applyFont="1" applyFill="1" applyProtection="1">
      <alignment vertical="center"/>
    </xf>
    <xf numFmtId="0" fontId="7" fillId="0" borderId="0" xfId="0" applyFont="1" applyFill="1" applyProtection="1">
      <alignment vertical="center"/>
    </xf>
    <xf numFmtId="0" fontId="6" fillId="0" borderId="0" xfId="0" applyFont="1" applyFill="1" applyProtection="1">
      <alignment vertical="center"/>
    </xf>
    <xf numFmtId="0" fontId="6" fillId="0" borderId="10" xfId="0" applyFont="1" applyBorder="1" applyAlignment="1" applyProtection="1">
      <alignment horizontal="center" vertical="center"/>
    </xf>
    <xf numFmtId="0" fontId="13" fillId="11" borderId="10" xfId="0" applyFont="1" applyFill="1" applyBorder="1" applyAlignment="1" applyProtection="1">
      <alignment horizontal="center" vertical="center" wrapText="1"/>
    </xf>
    <xf numFmtId="0" fontId="13" fillId="7" borderId="1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11" fillId="11" borderId="1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/>
    </xf>
    <xf numFmtId="0" fontId="6" fillId="2" borderId="0" xfId="0" applyFont="1" applyFill="1" applyProtection="1">
      <alignment vertical="center"/>
    </xf>
    <xf numFmtId="0" fontId="6" fillId="0" borderId="0" xfId="0" applyFont="1" applyProtection="1">
      <alignment vertical="center"/>
    </xf>
    <xf numFmtId="0" fontId="6" fillId="11" borderId="1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vertical="top" wrapText="1"/>
    </xf>
    <xf numFmtId="0" fontId="13" fillId="0" borderId="0" xfId="0" applyFont="1" applyFill="1" applyBorder="1" applyAlignment="1" applyProtection="1">
      <alignment vertical="top" wrapText="1"/>
    </xf>
    <xf numFmtId="0" fontId="13" fillId="0" borderId="0" xfId="0" applyFont="1" applyBorder="1" applyAlignment="1" applyProtection="1">
      <alignment vertical="top" wrapText="1"/>
    </xf>
    <xf numFmtId="0" fontId="0" fillId="0" borderId="0" xfId="0" applyFill="1" applyProtection="1">
      <alignment vertical="center"/>
    </xf>
    <xf numFmtId="0" fontId="0" fillId="0" borderId="0" xfId="0" applyProtection="1">
      <alignment vertical="center"/>
    </xf>
    <xf numFmtId="0" fontId="6" fillId="10" borderId="10" xfId="0" applyFont="1" applyFill="1" applyBorder="1" applyAlignment="1" applyProtection="1">
      <alignment horizontal="center" vertical="center"/>
      <protection locked="0"/>
    </xf>
    <xf numFmtId="0" fontId="6" fillId="11" borderId="10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27" fillId="0" borderId="0" xfId="0" applyFont="1" applyProtection="1">
      <alignment vertical="center"/>
    </xf>
    <xf numFmtId="0" fontId="11" fillId="5" borderId="10" xfId="0" applyFont="1" applyFill="1" applyBorder="1" applyAlignment="1" applyProtection="1">
      <alignment horizontal="left" vertical="center" indent="1" shrinkToFit="1"/>
      <protection locked="0"/>
    </xf>
    <xf numFmtId="0" fontId="11" fillId="5" borderId="10" xfId="0" applyFont="1" applyFill="1" applyBorder="1" applyAlignment="1" applyProtection="1">
      <alignment horizontal="left" vertical="center" indent="1" shrinkToFit="1"/>
      <protection locked="0"/>
    </xf>
    <xf numFmtId="0" fontId="11" fillId="13" borderId="10" xfId="0" applyFont="1" applyFill="1" applyBorder="1" applyAlignment="1" applyProtection="1">
      <alignment horizontal="left" vertical="center" indent="1" shrinkToFit="1"/>
      <protection locked="0"/>
    </xf>
    <xf numFmtId="0" fontId="11" fillId="13" borderId="23" xfId="0" applyFont="1" applyFill="1" applyBorder="1" applyAlignment="1" applyProtection="1">
      <alignment horizontal="left" vertical="center" indent="1" shrinkToFit="1"/>
      <protection locked="0"/>
    </xf>
    <xf numFmtId="0" fontId="0" fillId="13" borderId="23" xfId="0" applyFont="1" applyFill="1" applyBorder="1" applyAlignment="1" applyProtection="1">
      <alignment horizontal="left" vertical="center" indent="1" shrinkToFit="1"/>
      <protection locked="0"/>
    </xf>
    <xf numFmtId="0" fontId="9" fillId="13" borderId="10" xfId="0" applyFont="1" applyFill="1" applyBorder="1" applyAlignment="1" applyProtection="1">
      <alignment horizontal="right" vertical="center" indent="4"/>
    </xf>
    <xf numFmtId="0" fontId="11" fillId="13" borderId="10" xfId="0" applyFont="1" applyFill="1" applyBorder="1" applyAlignment="1" applyProtection="1">
      <alignment horizontal="center" vertical="center"/>
    </xf>
    <xf numFmtId="0" fontId="11" fillId="13" borderId="10" xfId="0" applyFont="1" applyFill="1" applyBorder="1" applyAlignment="1" applyProtection="1">
      <alignment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3" borderId="10" xfId="0" applyFont="1" applyFill="1" applyBorder="1" applyAlignment="1" applyProtection="1">
      <alignment horizontal="center" vertical="center"/>
      <protection locked="0"/>
    </xf>
    <xf numFmtId="0" fontId="9" fillId="5" borderId="10" xfId="0" applyFont="1" applyFill="1" applyBorder="1" applyAlignment="1" applyProtection="1">
      <alignment horizontal="center" vertical="center"/>
      <protection locked="0"/>
    </xf>
    <xf numFmtId="0" fontId="9" fillId="13" borderId="23" xfId="0" applyFont="1" applyFill="1" applyBorder="1" applyAlignment="1" applyProtection="1">
      <alignment horizontal="center" vertical="center"/>
    </xf>
    <xf numFmtId="0" fontId="11" fillId="5" borderId="10" xfId="0" applyFont="1" applyFill="1" applyBorder="1" applyAlignment="1" applyProtection="1">
      <alignment horizontal="center" vertical="center"/>
      <protection locked="0"/>
    </xf>
    <xf numFmtId="0" fontId="42" fillId="0" borderId="0" xfId="0" applyFont="1" applyFill="1" applyProtection="1">
      <alignment vertical="center"/>
    </xf>
    <xf numFmtId="0" fontId="6" fillId="5" borderId="10" xfId="0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0" fillId="0" borderId="0" xfId="0" applyAlignment="1">
      <alignment horizontal="right" vertical="center" shrinkToFit="1"/>
    </xf>
    <xf numFmtId="0" fontId="8" fillId="0" borderId="0" xfId="0" applyFont="1" applyAlignment="1">
      <alignment vertical="center" shrinkToFit="1"/>
    </xf>
    <xf numFmtId="0" fontId="11" fillId="12" borderId="10" xfId="0" applyFont="1" applyFill="1" applyBorder="1" applyAlignment="1">
      <alignment horizontal="center" vertical="center" shrinkToFit="1"/>
    </xf>
    <xf numFmtId="0" fontId="8" fillId="0" borderId="10" xfId="0" applyFont="1" applyBorder="1" applyAlignment="1">
      <alignment horizontal="left" vertical="top" shrinkToFit="1"/>
    </xf>
    <xf numFmtId="0" fontId="10" fillId="0" borderId="0" xfId="0" applyFont="1" applyAlignment="1">
      <alignment horizontal="left" vertical="center" shrinkToFit="1"/>
    </xf>
    <xf numFmtId="0" fontId="8" fillId="0" borderId="25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2" fillId="0" borderId="60" xfId="0" applyFont="1" applyBorder="1" applyAlignment="1">
      <alignment horizontal="center" vertical="center" shrinkToFit="1"/>
    </xf>
    <xf numFmtId="0" fontId="0" fillId="0" borderId="25" xfId="0" applyBorder="1" applyAlignment="1">
      <alignment vertical="center" shrinkToFit="1"/>
    </xf>
    <xf numFmtId="0" fontId="8" fillId="0" borderId="25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39" fillId="0" borderId="1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62" xfId="0" applyFont="1" applyBorder="1" applyAlignment="1">
      <alignment horizontal="center" vertical="center" shrinkToFit="1"/>
    </xf>
    <xf numFmtId="0" fontId="2" fillId="0" borderId="64" xfId="0" applyFont="1" applyBorder="1" applyAlignment="1">
      <alignment horizontal="center" vertical="center" shrinkToFit="1"/>
    </xf>
    <xf numFmtId="0" fontId="8" fillId="0" borderId="0" xfId="0" applyFont="1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right" vertical="center" shrinkToFit="1"/>
    </xf>
    <xf numFmtId="176" fontId="37" fillId="0" borderId="0" xfId="0" applyNumberFormat="1" applyFont="1" applyFill="1" applyBorder="1" applyAlignment="1">
      <alignment horizontal="right" vertical="center" shrinkToFit="1"/>
    </xf>
    <xf numFmtId="0" fontId="11" fillId="0" borderId="0" xfId="0" applyFont="1" applyFill="1" applyAlignment="1">
      <alignment horizontal="center" vertical="center" shrinkToFit="1"/>
    </xf>
    <xf numFmtId="0" fontId="11" fillId="0" borderId="0" xfId="0" applyFont="1" applyFill="1" applyAlignment="1">
      <alignment horizontal="right" vertical="center" shrinkToFit="1"/>
    </xf>
    <xf numFmtId="0" fontId="6" fillId="0" borderId="0" xfId="0" applyFont="1" applyAlignment="1">
      <alignment vertical="center" shrinkToFit="1"/>
    </xf>
    <xf numFmtId="176" fontId="6" fillId="0" borderId="0" xfId="0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shrinkToFit="1"/>
    </xf>
    <xf numFmtId="0" fontId="6" fillId="0" borderId="0" xfId="0" applyFont="1" applyFill="1" applyAlignment="1">
      <alignment horizontal="right"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wrapText="1" shrinkToFit="1"/>
    </xf>
    <xf numFmtId="0" fontId="13" fillId="0" borderId="13" xfId="0" applyFont="1" applyBorder="1" applyAlignment="1">
      <alignment horizontal="center" vertical="center" wrapText="1" shrinkToFit="1"/>
    </xf>
    <xf numFmtId="0" fontId="11" fillId="0" borderId="9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wrapText="1" shrinkToFit="1"/>
    </xf>
    <xf numFmtId="0" fontId="11" fillId="0" borderId="10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right" vertical="top" shrinkToFit="1"/>
    </xf>
    <xf numFmtId="0" fontId="3" fillId="0" borderId="0" xfId="0" applyFont="1" applyAlignment="1">
      <alignment horizontal="left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5" fillId="0" borderId="0" xfId="0" applyFont="1" applyBorder="1" applyAlignment="1">
      <alignment vertical="center" shrinkToFit="1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horizontal="right" vertical="center" shrinkToFit="1"/>
    </xf>
    <xf numFmtId="0" fontId="44" fillId="0" borderId="0" xfId="0" applyFont="1" applyAlignment="1">
      <alignment vertical="center"/>
    </xf>
    <xf numFmtId="0" fontId="0" fillId="0" borderId="0" xfId="0" applyFont="1" applyAlignment="1">
      <alignment horizontal="right" vertical="center" shrinkToFit="1"/>
    </xf>
    <xf numFmtId="0" fontId="50" fillId="0" borderId="0" xfId="0" applyFont="1">
      <alignment vertical="center"/>
    </xf>
    <xf numFmtId="49" fontId="52" fillId="0" borderId="0" xfId="0" applyNumberFormat="1" applyFont="1" applyAlignment="1">
      <alignment horizontal="right" vertical="top"/>
    </xf>
    <xf numFmtId="0" fontId="51" fillId="0" borderId="0" xfId="0" applyFont="1" applyAlignment="1">
      <alignment horizontal="right" vertical="center"/>
    </xf>
    <xf numFmtId="0" fontId="51" fillId="0" borderId="0" xfId="0" applyFont="1" applyAlignment="1">
      <alignment horizontal="left" vertical="center"/>
    </xf>
    <xf numFmtId="0" fontId="50" fillId="0" borderId="0" xfId="0" applyFont="1" applyAlignment="1">
      <alignment vertical="center"/>
    </xf>
    <xf numFmtId="0" fontId="6" fillId="0" borderId="2" xfId="0" applyFont="1" applyBorder="1" applyAlignment="1" applyProtection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 vertical="center"/>
    </xf>
    <xf numFmtId="0" fontId="18" fillId="14" borderId="0" xfId="1" applyFill="1" applyAlignment="1"/>
    <xf numFmtId="0" fontId="18" fillId="14" borderId="0" xfId="1" applyFill="1" applyAlignment="1">
      <alignment horizontal="center"/>
    </xf>
    <xf numFmtId="49" fontId="55" fillId="14" borderId="0" xfId="5" applyNumberFormat="1" applyFont="1" applyFill="1" applyAlignment="1">
      <alignment horizontal="right" vertical="center"/>
    </xf>
    <xf numFmtId="0" fontId="18" fillId="12" borderId="0" xfId="1" applyFill="1" applyAlignment="1"/>
    <xf numFmtId="49" fontId="55" fillId="14" borderId="0" xfId="5" applyNumberFormat="1" applyFont="1" applyFill="1" applyAlignment="1">
      <alignment vertical="center"/>
    </xf>
    <xf numFmtId="49" fontId="13" fillId="14" borderId="0" xfId="5" applyNumberFormat="1" applyFont="1" applyFill="1" applyAlignment="1">
      <alignment vertical="center"/>
    </xf>
    <xf numFmtId="0" fontId="18" fillId="14" borderId="0" xfId="1" applyFill="1" applyBorder="1" applyAlignment="1"/>
    <xf numFmtId="49" fontId="17" fillId="14" borderId="0" xfId="5" applyNumberFormat="1" applyFont="1" applyFill="1" applyBorder="1" applyAlignment="1">
      <alignment horizontal="center" vertical="center"/>
    </xf>
    <xf numFmtId="49" fontId="17" fillId="14" borderId="0" xfId="5" applyNumberFormat="1" applyFont="1" applyFill="1" applyBorder="1" applyAlignment="1">
      <alignment vertical="center"/>
    </xf>
    <xf numFmtId="49" fontId="6" fillId="14" borderId="0" xfId="5" applyNumberFormat="1" applyFont="1" applyFill="1" applyAlignment="1">
      <alignment vertical="center"/>
    </xf>
    <xf numFmtId="0" fontId="57" fillId="14" borderId="0" xfId="1" applyFont="1" applyFill="1" applyAlignment="1">
      <alignment horizontal="center"/>
    </xf>
    <xf numFmtId="0" fontId="61" fillId="0" borderId="111" xfId="1" applyFont="1" applyBorder="1" applyAlignment="1">
      <alignment horizontal="center" vertical="center" wrapText="1"/>
    </xf>
    <xf numFmtId="0" fontId="60" fillId="0" borderId="24" xfId="1" applyFont="1" applyBorder="1" applyAlignment="1">
      <alignment horizontal="center" vertical="center" wrapText="1"/>
    </xf>
    <xf numFmtId="0" fontId="60" fillId="0" borderId="3" xfId="1" applyFont="1" applyBorder="1" applyAlignment="1">
      <alignment horizontal="center" vertical="center" wrapText="1"/>
    </xf>
    <xf numFmtId="0" fontId="63" fillId="0" borderId="111" xfId="1" applyFont="1" applyBorder="1" applyAlignment="1">
      <alignment horizontal="center" vertical="center" wrapText="1"/>
    </xf>
    <xf numFmtId="0" fontId="63" fillId="0" borderId="108" xfId="1" applyFont="1" applyBorder="1" applyAlignment="1">
      <alignment horizontal="center" vertical="center" wrapText="1"/>
    </xf>
    <xf numFmtId="0" fontId="60" fillId="0" borderId="20" xfId="1" applyFont="1" applyBorder="1" applyAlignment="1">
      <alignment horizontal="center" vertical="center" wrapText="1"/>
    </xf>
    <xf numFmtId="0" fontId="63" fillId="14" borderId="34" xfId="1" applyFont="1" applyFill="1" applyBorder="1" applyAlignment="1">
      <alignment horizontal="center" vertical="center" wrapText="1"/>
    </xf>
    <xf numFmtId="0" fontId="60" fillId="14" borderId="25" xfId="1" applyFont="1" applyFill="1" applyBorder="1" applyAlignment="1">
      <alignment horizontal="center" vertical="center" wrapText="1"/>
    </xf>
    <xf numFmtId="0" fontId="63" fillId="14" borderId="25" xfId="1" applyFont="1" applyFill="1" applyBorder="1" applyAlignment="1">
      <alignment horizontal="center" vertical="center" wrapText="1"/>
    </xf>
    <xf numFmtId="0" fontId="60" fillId="14" borderId="100" xfId="1" applyFont="1" applyFill="1" applyBorder="1" applyAlignment="1">
      <alignment vertical="center" wrapText="1"/>
    </xf>
    <xf numFmtId="0" fontId="65" fillId="0" borderId="0" xfId="1" applyFont="1" applyBorder="1" applyAlignment="1">
      <alignment horizontal="center" vertical="center" wrapText="1" readingOrder="1"/>
    </xf>
    <xf numFmtId="0" fontId="66" fillId="14" borderId="0" xfId="1" applyFont="1" applyFill="1" applyBorder="1" applyAlignment="1">
      <alignment horizontal="center" vertical="center" wrapText="1"/>
    </xf>
    <xf numFmtId="0" fontId="60" fillId="14" borderId="0" xfId="1" applyFont="1" applyFill="1" applyBorder="1" applyAlignment="1">
      <alignment horizontal="center" vertical="center" wrapText="1"/>
    </xf>
    <xf numFmtId="179" fontId="66" fillId="14" borderId="0" xfId="1" applyNumberFormat="1" applyFont="1" applyFill="1" applyBorder="1" applyAlignment="1">
      <alignment horizontal="center" vertical="center" wrapText="1"/>
    </xf>
    <xf numFmtId="0" fontId="60" fillId="14" borderId="0" xfId="1" applyFont="1" applyFill="1" applyBorder="1" applyAlignment="1">
      <alignment vertical="center" wrapText="1"/>
    </xf>
    <xf numFmtId="0" fontId="18" fillId="0" borderId="0" xfId="1" applyAlignment="1"/>
    <xf numFmtId="0" fontId="18" fillId="0" borderId="0" xfId="1" applyAlignment="1">
      <alignment horizontal="center"/>
    </xf>
    <xf numFmtId="0" fontId="7" fillId="2" borderId="0" xfId="0" applyFont="1" applyFill="1" applyBorder="1" applyAlignment="1" applyProtection="1">
      <alignment vertical="center"/>
    </xf>
    <xf numFmtId="0" fontId="22" fillId="0" borderId="0" xfId="2" applyFont="1" applyFill="1" applyBorder="1" applyProtection="1">
      <alignment vertical="center"/>
    </xf>
    <xf numFmtId="0" fontId="63" fillId="14" borderId="9" xfId="1" applyFont="1" applyFill="1" applyBorder="1" applyAlignment="1">
      <alignment horizontal="center" vertical="center" wrapText="1"/>
    </xf>
    <xf numFmtId="0" fontId="60" fillId="14" borderId="8" xfId="1" applyFont="1" applyFill="1" applyBorder="1" applyAlignment="1">
      <alignment horizontal="center" vertical="center" wrapText="1"/>
    </xf>
    <xf numFmtId="0" fontId="63" fillId="14" borderId="8" xfId="1" applyFont="1" applyFill="1" applyBorder="1" applyAlignment="1">
      <alignment horizontal="center" vertical="center" wrapText="1"/>
    </xf>
    <xf numFmtId="0" fontId="60" fillId="14" borderId="96" xfId="1" applyFont="1" applyFill="1" applyBorder="1" applyAlignment="1">
      <alignment vertical="center" wrapText="1"/>
    </xf>
    <xf numFmtId="0" fontId="42" fillId="2" borderId="0" xfId="0" applyFont="1" applyFill="1" applyBorder="1" applyAlignment="1" applyProtection="1">
      <alignment vertical="center"/>
    </xf>
    <xf numFmtId="0" fontId="60" fillId="0" borderId="3" xfId="1" applyFont="1" applyBorder="1" applyAlignment="1">
      <alignment horizontal="center" vertical="center" wrapText="1"/>
    </xf>
    <xf numFmtId="0" fontId="68" fillId="0" borderId="0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69" fillId="0" borderId="0" xfId="0" applyFont="1" applyAlignment="1">
      <alignment vertical="top"/>
    </xf>
    <xf numFmtId="0" fontId="69" fillId="0" borderId="0" xfId="0" applyFont="1" applyAlignment="1">
      <alignment vertical="top" wrapText="1"/>
    </xf>
    <xf numFmtId="0" fontId="70" fillId="0" borderId="0" xfId="0" applyFont="1" applyAlignment="1">
      <alignment vertical="top"/>
    </xf>
    <xf numFmtId="0" fontId="71" fillId="0" borderId="0" xfId="0" applyFont="1" applyAlignment="1">
      <alignment horizontal="left" vertical="top"/>
    </xf>
    <xf numFmtId="0" fontId="72" fillId="0" borderId="0" xfId="0" applyFont="1" applyAlignment="1">
      <alignment vertical="top"/>
    </xf>
    <xf numFmtId="0" fontId="69" fillId="0" borderId="0" xfId="0" applyFont="1" applyAlignment="1">
      <alignment vertical="top"/>
    </xf>
    <xf numFmtId="0" fontId="71" fillId="0" borderId="0" xfId="0" applyFont="1" applyAlignment="1">
      <alignment vertical="center"/>
    </xf>
    <xf numFmtId="0" fontId="71" fillId="0" borderId="0" xfId="0" applyFont="1" applyAlignment="1">
      <alignment horizontal="left" vertical="center" indent="2"/>
    </xf>
    <xf numFmtId="0" fontId="71" fillId="0" borderId="0" xfId="0" applyFont="1" applyAlignment="1">
      <alignment horizontal="left" vertical="center" wrapText="1" indent="2"/>
    </xf>
    <xf numFmtId="49" fontId="69" fillId="0" borderId="0" xfId="0" applyNumberFormat="1" applyFont="1" applyAlignment="1">
      <alignment horizontal="right" vertical="top"/>
    </xf>
    <xf numFmtId="49" fontId="72" fillId="0" borderId="0" xfId="0" applyNumberFormat="1" applyFont="1" applyAlignment="1">
      <alignment horizontal="right" vertical="top"/>
    </xf>
    <xf numFmtId="49" fontId="72" fillId="0" borderId="0" xfId="0" applyNumberFormat="1" applyFont="1" applyAlignment="1">
      <alignment vertical="top"/>
    </xf>
    <xf numFmtId="0" fontId="0" fillId="0" borderId="34" xfId="0" applyBorder="1">
      <alignment vertical="center"/>
    </xf>
    <xf numFmtId="0" fontId="0" fillId="0" borderId="25" xfId="0" applyBorder="1">
      <alignment vertical="center"/>
    </xf>
    <xf numFmtId="0" fontId="0" fillId="0" borderId="25" xfId="0" applyFont="1" applyBorder="1" applyAlignment="1">
      <alignment vertical="center"/>
    </xf>
    <xf numFmtId="0" fontId="0" fillId="0" borderId="35" xfId="0" applyBorder="1">
      <alignment vertical="center"/>
    </xf>
    <xf numFmtId="0" fontId="8" fillId="0" borderId="0" xfId="0" applyFont="1" applyFill="1" applyBorder="1" applyProtection="1">
      <alignment vertical="center"/>
    </xf>
    <xf numFmtId="0" fontId="74" fillId="0" borderId="0" xfId="0" applyNumberFormat="1" applyFont="1" applyFill="1" applyBorder="1" applyAlignment="1" applyProtection="1">
      <alignment vertical="center"/>
    </xf>
    <xf numFmtId="0" fontId="74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 wrapText="1"/>
    </xf>
    <xf numFmtId="0" fontId="20" fillId="0" borderId="0" xfId="0" applyFont="1" applyFill="1" applyBorder="1" applyAlignment="1" applyProtection="1">
      <alignment vertical="center"/>
    </xf>
    <xf numFmtId="0" fontId="8" fillId="2" borderId="0" xfId="0" applyFont="1" applyFill="1" applyBorder="1" applyProtection="1">
      <alignment vertical="center"/>
    </xf>
    <xf numFmtId="0" fontId="73" fillId="7" borderId="129" xfId="0" applyFont="1" applyFill="1" applyBorder="1" applyAlignment="1" applyProtection="1">
      <alignment vertical="center"/>
    </xf>
    <xf numFmtId="0" fontId="73" fillId="7" borderId="132" xfId="0" applyFont="1" applyFill="1" applyBorder="1" applyAlignment="1" applyProtection="1">
      <alignment vertical="center"/>
    </xf>
    <xf numFmtId="0" fontId="73" fillId="7" borderId="129" xfId="0" applyFont="1" applyFill="1" applyBorder="1" applyAlignment="1" applyProtection="1">
      <alignment horizontal="left" vertical="center"/>
    </xf>
    <xf numFmtId="0" fontId="73" fillId="7" borderId="129" xfId="0" applyFont="1" applyFill="1" applyBorder="1" applyAlignment="1" applyProtection="1">
      <alignment vertical="center" wrapText="1"/>
    </xf>
    <xf numFmtId="0" fontId="73" fillId="7" borderId="132" xfId="2" applyFont="1" applyFill="1" applyBorder="1" applyAlignment="1" applyProtection="1">
      <alignment vertical="center" wrapText="1"/>
    </xf>
    <xf numFmtId="0" fontId="73" fillId="7" borderId="129" xfId="2" applyFont="1" applyFill="1" applyBorder="1" applyAlignment="1" applyProtection="1">
      <alignment vertical="center" wrapText="1"/>
    </xf>
    <xf numFmtId="0" fontId="22" fillId="0" borderId="0" xfId="0" applyFont="1" applyFill="1" applyBorder="1" applyAlignment="1" applyProtection="1">
      <alignment vertical="top"/>
    </xf>
    <xf numFmtId="0" fontId="11" fillId="0" borderId="74" xfId="0" applyFont="1" applyBorder="1" applyProtection="1">
      <alignment vertical="center"/>
    </xf>
    <xf numFmtId="0" fontId="22" fillId="0" borderId="1" xfId="0" applyFont="1" applyFill="1" applyBorder="1" applyAlignment="1" applyProtection="1">
      <alignment vertical="center"/>
    </xf>
    <xf numFmtId="0" fontId="73" fillId="0" borderId="0" xfId="0" applyFont="1" applyFill="1" applyBorder="1" applyAlignment="1" applyProtection="1">
      <alignment vertical="top" wrapText="1"/>
    </xf>
    <xf numFmtId="0" fontId="73" fillId="7" borderId="129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>
      <alignment horizontal="left" vertical="center" indent="1" shrinkToFit="1"/>
    </xf>
    <xf numFmtId="0" fontId="78" fillId="0" borderId="8" xfId="0" applyFont="1" applyBorder="1" applyAlignment="1">
      <alignment vertical="top"/>
    </xf>
    <xf numFmtId="0" fontId="78" fillId="0" borderId="9" xfId="0" applyFont="1" applyBorder="1" applyAlignment="1">
      <alignment vertical="top"/>
    </xf>
    <xf numFmtId="0" fontId="80" fillId="0" borderId="4" xfId="0" applyFont="1" applyBorder="1" applyAlignment="1">
      <alignment horizontal="right" vertical="center"/>
    </xf>
    <xf numFmtId="0" fontId="80" fillId="0" borderId="5" xfId="0" applyFont="1" applyBorder="1" applyAlignment="1">
      <alignment vertical="center"/>
    </xf>
    <xf numFmtId="0" fontId="78" fillId="0" borderId="15" xfId="0" applyFont="1" applyBorder="1" applyAlignment="1">
      <alignment horizontal="center" vertical="center" shrinkToFit="1"/>
    </xf>
    <xf numFmtId="0" fontId="78" fillId="0" borderId="16" xfId="0" applyFont="1" applyBorder="1" applyAlignment="1">
      <alignment horizontal="center" vertical="center" shrinkToFit="1"/>
    </xf>
    <xf numFmtId="0" fontId="78" fillId="0" borderId="17" xfId="0" applyFont="1" applyBorder="1" applyAlignment="1">
      <alignment horizontal="center" vertical="center" shrinkToFit="1"/>
    </xf>
    <xf numFmtId="0" fontId="78" fillId="0" borderId="46" xfId="0" applyFont="1" applyBorder="1" applyAlignment="1">
      <alignment horizontal="center" vertical="center" shrinkToFit="1"/>
    </xf>
    <xf numFmtId="0" fontId="78" fillId="0" borderId="49" xfId="0" applyFont="1" applyBorder="1" applyAlignment="1">
      <alignment horizontal="center" vertical="center" shrinkToFit="1"/>
    </xf>
    <xf numFmtId="0" fontId="58" fillId="0" borderId="40" xfId="0" applyFont="1" applyBorder="1" applyAlignment="1">
      <alignment horizontal="left" vertical="center" indent="1" shrinkToFit="1"/>
    </xf>
    <xf numFmtId="0" fontId="58" fillId="0" borderId="11" xfId="0" applyFont="1" applyFill="1" applyBorder="1" applyAlignment="1">
      <alignment horizontal="center" vertical="center" shrinkToFit="1"/>
    </xf>
    <xf numFmtId="0" fontId="58" fillId="0" borderId="62" xfId="0" applyFont="1" applyBorder="1" applyAlignment="1">
      <alignment horizontal="left" vertical="center" indent="1" shrinkToFit="1"/>
    </xf>
    <xf numFmtId="0" fontId="58" fillId="0" borderId="55" xfId="0" applyFont="1" applyFill="1" applyBorder="1" applyAlignment="1">
      <alignment horizontal="center" vertical="center" shrinkToFit="1"/>
    </xf>
    <xf numFmtId="0" fontId="58" fillId="0" borderId="43" xfId="0" applyFont="1" applyBorder="1" applyAlignment="1">
      <alignment horizontal="left" vertical="center" indent="1" shrinkToFit="1"/>
    </xf>
    <xf numFmtId="0" fontId="58" fillId="0" borderId="42" xfId="0" applyFont="1" applyFill="1" applyBorder="1" applyAlignment="1">
      <alignment horizontal="center" vertical="center" shrinkToFit="1"/>
    </xf>
    <xf numFmtId="0" fontId="78" fillId="0" borderId="12" xfId="0" applyFont="1" applyFill="1" applyBorder="1" applyAlignment="1">
      <alignment horizontal="center" vertical="center" shrinkToFit="1"/>
    </xf>
    <xf numFmtId="0" fontId="78" fillId="0" borderId="55" xfId="0" applyFont="1" applyFill="1" applyBorder="1" applyAlignment="1">
      <alignment horizontal="center" vertical="center" shrinkToFit="1"/>
    </xf>
    <xf numFmtId="0" fontId="78" fillId="0" borderId="42" xfId="0" applyFont="1" applyFill="1" applyBorder="1" applyAlignment="1">
      <alignment horizontal="center" vertical="center" shrinkToFit="1"/>
    </xf>
    <xf numFmtId="0" fontId="58" fillId="0" borderId="0" xfId="0" applyFont="1" applyAlignment="1">
      <alignment horizontal="right" vertical="center" shrinkToFit="1"/>
    </xf>
    <xf numFmtId="176" fontId="58" fillId="0" borderId="0" xfId="0" applyNumberFormat="1" applyFont="1" applyFill="1" applyBorder="1" applyAlignment="1">
      <alignment horizontal="right" vertical="center" shrinkToFit="1"/>
    </xf>
    <xf numFmtId="0" fontId="80" fillId="0" borderId="0" xfId="0" applyFont="1" applyAlignment="1">
      <alignment vertical="center" shrinkToFit="1"/>
    </xf>
    <xf numFmtId="176" fontId="80" fillId="0" borderId="0" xfId="0" applyNumberFormat="1" applyFont="1" applyFill="1" applyBorder="1" applyAlignment="1">
      <alignment horizontal="center" vertical="center" shrinkToFit="1"/>
    </xf>
    <xf numFmtId="0" fontId="78" fillId="0" borderId="0" xfId="0" applyFont="1" applyAlignment="1">
      <alignment horizontal="center" vertical="center" shrinkToFit="1"/>
    </xf>
    <xf numFmtId="0" fontId="56" fillId="0" borderId="10" xfId="0" applyFont="1" applyBorder="1" applyAlignment="1">
      <alignment horizontal="center" vertical="center" shrinkToFit="1"/>
    </xf>
    <xf numFmtId="0" fontId="78" fillId="0" borderId="10" xfId="0" applyFont="1" applyBorder="1" applyAlignment="1">
      <alignment horizontal="left" vertical="top" shrinkToFit="1"/>
    </xf>
    <xf numFmtId="0" fontId="62" fillId="14" borderId="25" xfId="1" applyFont="1" applyFill="1" applyBorder="1" applyAlignment="1">
      <alignment horizontal="center" vertical="center" wrapText="1"/>
    </xf>
    <xf numFmtId="0" fontId="62" fillId="14" borderId="100" xfId="1" applyFont="1" applyFill="1" applyBorder="1" applyAlignment="1">
      <alignment vertical="center" wrapText="1"/>
    </xf>
    <xf numFmtId="0" fontId="2" fillId="0" borderId="13" xfId="0" applyFont="1" applyBorder="1" applyAlignment="1">
      <alignment horizontal="center" vertical="center" shrinkToFit="1"/>
    </xf>
    <xf numFmtId="0" fontId="13" fillId="0" borderId="56" xfId="0" applyFont="1" applyBorder="1" applyAlignment="1">
      <alignment horizontal="center" vertical="center" wrapText="1" shrinkToFit="1"/>
    </xf>
    <xf numFmtId="0" fontId="2" fillId="0" borderId="140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2" fillId="0" borderId="141" xfId="0" applyFont="1" applyBorder="1" applyAlignment="1">
      <alignment horizontal="center" vertical="center" shrinkToFit="1"/>
    </xf>
    <xf numFmtId="0" fontId="2" fillId="0" borderId="142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6" fillId="5" borderId="10" xfId="0" applyFont="1" applyFill="1" applyBorder="1" applyAlignment="1" applyProtection="1">
      <alignment vertical="center"/>
      <protection locked="0"/>
    </xf>
    <xf numFmtId="0" fontId="81" fillId="0" borderId="0" xfId="0" applyFont="1" applyProtection="1">
      <alignment vertical="center"/>
    </xf>
    <xf numFmtId="0" fontId="82" fillId="0" borderId="0" xfId="0" applyFont="1" applyProtection="1">
      <alignment vertical="center"/>
    </xf>
    <xf numFmtId="0" fontId="17" fillId="0" borderId="0" xfId="0" applyFont="1" applyBorder="1" applyAlignment="1">
      <alignment horizontal="left" vertical="center"/>
    </xf>
    <xf numFmtId="0" fontId="9" fillId="5" borderId="24" xfId="0" applyFont="1" applyFill="1" applyBorder="1" applyAlignment="1" applyProtection="1">
      <alignment horizontal="right" vertical="center" indent="4"/>
      <protection locked="0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80" fillId="0" borderId="20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left" vertical="top" shrinkToFit="1"/>
    </xf>
    <xf numFmtId="0" fontId="80" fillId="0" borderId="141" xfId="0" applyFont="1" applyBorder="1" applyAlignment="1">
      <alignment horizontal="center" vertical="center" shrinkToFit="1"/>
    </xf>
    <xf numFmtId="0" fontId="80" fillId="0" borderId="142" xfId="0" applyFont="1" applyBorder="1" applyAlignment="1">
      <alignment horizontal="center" vertical="center" shrinkToFit="1"/>
    </xf>
    <xf numFmtId="0" fontId="80" fillId="0" borderId="19" xfId="0" applyFont="1" applyBorder="1" applyAlignment="1">
      <alignment horizontal="center" vertical="center" shrinkToFit="1"/>
    </xf>
    <xf numFmtId="0" fontId="6" fillId="5" borderId="9" xfId="0" applyFont="1" applyFill="1" applyBorder="1" applyAlignment="1" applyProtection="1">
      <alignment vertical="center" shrinkToFit="1"/>
      <protection locked="0"/>
    </xf>
    <xf numFmtId="0" fontId="6" fillId="5" borderId="10" xfId="0" applyFont="1" applyFill="1" applyBorder="1" applyAlignment="1" applyProtection="1">
      <alignment vertical="center" shrinkToFit="1"/>
      <protection locked="0"/>
    </xf>
    <xf numFmtId="0" fontId="80" fillId="0" borderId="139" xfId="0" applyFont="1" applyBorder="1" applyAlignment="1">
      <alignment vertical="center" shrinkToFit="1"/>
    </xf>
    <xf numFmtId="0" fontId="80" fillId="0" borderId="16" xfId="0" applyFont="1" applyBorder="1" applyAlignment="1">
      <alignment vertical="center" shrinkToFit="1"/>
    </xf>
    <xf numFmtId="0" fontId="80" fillId="0" borderId="17" xfId="0" applyFont="1" applyBorder="1" applyAlignment="1">
      <alignment vertical="center" shrinkToFit="1"/>
    </xf>
    <xf numFmtId="0" fontId="6" fillId="0" borderId="2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181" fontId="6" fillId="14" borderId="1" xfId="0" applyNumberFormat="1" applyFont="1" applyFill="1" applyBorder="1" applyAlignment="1" applyProtection="1">
      <alignment vertical="center"/>
      <protection locked="0"/>
    </xf>
    <xf numFmtId="181" fontId="6" fillId="14" borderId="0" xfId="0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>
      <alignment vertical="center" shrinkToFit="1"/>
    </xf>
    <xf numFmtId="0" fontId="54" fillId="0" borderId="0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 shrinkToFit="1"/>
    </xf>
    <xf numFmtId="0" fontId="51" fillId="0" borderId="23" xfId="0" applyFont="1" applyBorder="1" applyAlignment="1">
      <alignment horizontal="center" vertical="center" shrinkToFit="1"/>
    </xf>
    <xf numFmtId="0" fontId="46" fillId="0" borderId="24" xfId="4" applyBorder="1" applyAlignment="1">
      <alignment horizontal="center" vertical="center" shrinkToFit="1"/>
    </xf>
    <xf numFmtId="0" fontId="51" fillId="0" borderId="24" xfId="3" applyFont="1" applyBorder="1" applyAlignment="1">
      <alignment horizontal="center" vertical="center" shrinkToFit="1"/>
    </xf>
    <xf numFmtId="0" fontId="69" fillId="0" borderId="0" xfId="0" applyFont="1" applyAlignment="1">
      <alignment horizontal="left" vertical="top" wrapText="1" shrinkToFit="1"/>
    </xf>
    <xf numFmtId="0" fontId="69" fillId="0" borderId="0" xfId="0" applyFont="1" applyAlignment="1">
      <alignment horizontal="left" vertical="top" shrinkToFit="1"/>
    </xf>
    <xf numFmtId="0" fontId="69" fillId="0" borderId="0" xfId="0" applyFont="1" applyAlignment="1">
      <alignment vertical="top"/>
    </xf>
    <xf numFmtId="0" fontId="69" fillId="0" borderId="0" xfId="0" applyFont="1" applyAlignment="1">
      <alignment vertical="top" wrapText="1"/>
    </xf>
    <xf numFmtId="0" fontId="53" fillId="0" borderId="10" xfId="0" applyFont="1" applyBorder="1" applyAlignment="1">
      <alignment horizontal="center" vertical="center" wrapText="1" shrinkToFit="1"/>
    </xf>
    <xf numFmtId="0" fontId="53" fillId="0" borderId="10" xfId="0" applyFont="1" applyBorder="1" applyAlignment="1">
      <alignment horizontal="center" vertical="center" shrinkToFit="1"/>
    </xf>
    <xf numFmtId="0" fontId="51" fillId="0" borderId="10" xfId="0" applyFont="1" applyBorder="1" applyAlignment="1">
      <alignment horizontal="center" vertical="center"/>
    </xf>
    <xf numFmtId="0" fontId="51" fillId="0" borderId="10" xfId="0" applyFont="1" applyBorder="1" applyAlignment="1">
      <alignment horizontal="center" vertical="center" shrinkToFit="1"/>
    </xf>
    <xf numFmtId="0" fontId="51" fillId="0" borderId="58" xfId="0" applyFont="1" applyBorder="1" applyAlignment="1">
      <alignment horizontal="center" vertical="center" shrinkToFit="1"/>
    </xf>
    <xf numFmtId="0" fontId="52" fillId="0" borderId="10" xfId="0" applyFont="1" applyBorder="1" applyAlignment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0" fontId="11" fillId="0" borderId="21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vertical="center"/>
    </xf>
    <xf numFmtId="0" fontId="11" fillId="0" borderId="9" xfId="0" applyFont="1" applyFill="1" applyBorder="1" applyAlignment="1" applyProtection="1">
      <alignment horizontal="left" vertical="center" shrinkToFit="1"/>
    </xf>
    <xf numFmtId="0" fontId="11" fillId="0" borderId="21" xfId="0" applyFont="1" applyFill="1" applyBorder="1" applyAlignment="1" applyProtection="1">
      <alignment horizontal="left" vertical="center" shrinkToFit="1"/>
    </xf>
    <xf numFmtId="0" fontId="11" fillId="13" borderId="9" xfId="0" applyFont="1" applyFill="1" applyBorder="1" applyAlignment="1" applyProtection="1">
      <alignment horizontal="left" vertical="center" indent="1" shrinkToFit="1"/>
      <protection locked="0"/>
    </xf>
    <xf numFmtId="0" fontId="11" fillId="13" borderId="21" xfId="0" applyFont="1" applyFill="1" applyBorder="1" applyAlignment="1" applyProtection="1">
      <alignment horizontal="left" vertical="center" indent="1" shrinkToFit="1"/>
      <protection locked="0"/>
    </xf>
    <xf numFmtId="0" fontId="11" fillId="0" borderId="9" xfId="0" applyFont="1" applyBorder="1" applyAlignment="1" applyProtection="1">
      <alignment horizontal="left" vertical="center"/>
    </xf>
    <xf numFmtId="0" fontId="11" fillId="0" borderId="21" xfId="0" applyFont="1" applyBorder="1" applyAlignment="1" applyProtection="1">
      <alignment horizontal="left" vertical="center"/>
    </xf>
    <xf numFmtId="0" fontId="11" fillId="0" borderId="23" xfId="0" applyFont="1" applyFill="1" applyBorder="1" applyAlignment="1" applyProtection="1">
      <alignment horizontal="left" vertical="center" wrapText="1" shrinkToFit="1"/>
    </xf>
    <xf numFmtId="0" fontId="11" fillId="0" borderId="58" xfId="0" applyFont="1" applyFill="1" applyBorder="1" applyAlignment="1" applyProtection="1">
      <alignment horizontal="left" vertical="center" wrapText="1" shrinkToFit="1"/>
    </xf>
    <xf numFmtId="0" fontId="11" fillId="0" borderId="24" xfId="0" applyFont="1" applyFill="1" applyBorder="1" applyAlignment="1" applyProtection="1">
      <alignment horizontal="left" vertical="center" wrapText="1" shrinkToFit="1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0" borderId="10" xfId="0" applyFont="1" applyFill="1" applyBorder="1" applyAlignment="1" applyProtection="1">
      <alignment horizontal="left" vertical="center"/>
    </xf>
    <xf numFmtId="0" fontId="11" fillId="0" borderId="10" xfId="0" applyFont="1" applyFill="1" applyBorder="1" applyAlignment="1" applyProtection="1">
      <alignment vertical="center" wrapText="1"/>
    </xf>
    <xf numFmtId="0" fontId="11" fillId="0" borderId="9" xfId="0" applyFont="1" applyFill="1" applyBorder="1" applyAlignment="1" applyProtection="1">
      <alignment horizontal="left" vertical="center"/>
    </xf>
    <xf numFmtId="0" fontId="11" fillId="0" borderId="21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horizontal="left" vertical="center" indent="1" shrinkToFit="1"/>
      <protection locked="0"/>
    </xf>
    <xf numFmtId="0" fontId="0" fillId="13" borderId="9" xfId="0" applyFont="1" applyFill="1" applyBorder="1" applyAlignment="1" applyProtection="1">
      <alignment horizontal="left" vertical="center" indent="1" shrinkToFit="1"/>
      <protection locked="0"/>
    </xf>
    <xf numFmtId="0" fontId="0" fillId="13" borderId="21" xfId="0" applyFont="1" applyFill="1" applyBorder="1" applyAlignment="1" applyProtection="1">
      <alignment horizontal="left" vertical="center" indent="1" shrinkToFit="1"/>
      <protection locked="0"/>
    </xf>
    <xf numFmtId="0" fontId="11" fillId="5" borderId="10" xfId="0" applyFont="1" applyFill="1" applyBorder="1" applyAlignment="1" applyProtection="1">
      <alignment horizontal="left" vertical="center" indent="1" shrinkToFit="1"/>
      <protection locked="0"/>
    </xf>
    <xf numFmtId="0" fontId="11" fillId="5" borderId="9" xfId="0" applyFont="1" applyFill="1" applyBorder="1" applyAlignment="1" applyProtection="1">
      <alignment horizontal="left" vertical="center" indent="1" shrinkToFit="1"/>
      <protection locked="0"/>
    </xf>
    <xf numFmtId="0" fontId="11" fillId="5" borderId="21" xfId="0" applyFont="1" applyFill="1" applyBorder="1" applyAlignment="1" applyProtection="1">
      <alignment horizontal="left" vertical="center" indent="1" shrinkToFit="1"/>
      <protection locked="0"/>
    </xf>
    <xf numFmtId="0" fontId="8" fillId="9" borderId="9" xfId="0" applyFont="1" applyFill="1" applyBorder="1" applyAlignment="1" applyProtection="1">
      <alignment horizontal="left" vertical="center" wrapText="1"/>
    </xf>
    <xf numFmtId="0" fontId="8" fillId="9" borderId="8" xfId="0" applyFont="1" applyFill="1" applyBorder="1" applyAlignment="1" applyProtection="1">
      <alignment horizontal="left" vertical="center" wrapText="1"/>
    </xf>
    <xf numFmtId="0" fontId="73" fillId="7" borderId="137" xfId="0" applyFont="1" applyFill="1" applyBorder="1" applyAlignment="1" applyProtection="1">
      <alignment horizontal="left" vertical="center" wrapText="1"/>
    </xf>
    <xf numFmtId="0" fontId="73" fillId="7" borderId="138" xfId="0" applyFont="1" applyFill="1" applyBorder="1" applyAlignment="1" applyProtection="1">
      <alignment horizontal="left" vertical="center" wrapText="1"/>
    </xf>
    <xf numFmtId="0" fontId="22" fillId="0" borderId="1" xfId="0" applyFont="1" applyFill="1" applyBorder="1" applyAlignment="1" applyProtection="1">
      <alignment horizontal="center" vertical="center" shrinkToFit="1"/>
    </xf>
    <xf numFmtId="0" fontId="22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/>
    </xf>
    <xf numFmtId="0" fontId="73" fillId="7" borderId="134" xfId="0" applyFont="1" applyFill="1" applyBorder="1" applyAlignment="1" applyProtection="1">
      <alignment horizontal="left" vertical="center" wrapText="1"/>
    </xf>
    <xf numFmtId="0" fontId="73" fillId="7" borderId="131" xfId="0" applyFont="1" applyFill="1" applyBorder="1" applyAlignment="1" applyProtection="1">
      <alignment horizontal="left" vertical="center" wrapText="1"/>
    </xf>
    <xf numFmtId="0" fontId="46" fillId="5" borderId="10" xfId="4" applyFill="1" applyBorder="1" applyAlignment="1" applyProtection="1">
      <alignment horizontal="left" vertical="center" indent="1" shrinkToFit="1"/>
      <protection locked="0"/>
    </xf>
    <xf numFmtId="0" fontId="73" fillId="7" borderId="130" xfId="2" applyFont="1" applyFill="1" applyBorder="1" applyAlignment="1" applyProtection="1">
      <alignment horizontal="left" vertical="center" wrapText="1"/>
    </xf>
    <xf numFmtId="0" fontId="73" fillId="7" borderId="132" xfId="2" applyFont="1" applyFill="1" applyBorder="1" applyAlignment="1" applyProtection="1">
      <alignment horizontal="left" vertical="center" wrapText="1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73" fillId="7" borderId="130" xfId="0" applyFont="1" applyFill="1" applyBorder="1" applyAlignment="1" applyProtection="1">
      <alignment horizontal="left" vertical="center" wrapText="1"/>
    </xf>
    <xf numFmtId="0" fontId="73" fillId="7" borderId="132" xfId="0" applyFont="1" applyFill="1" applyBorder="1" applyAlignment="1" applyProtection="1">
      <alignment horizontal="left" vertical="center" wrapText="1"/>
    </xf>
    <xf numFmtId="0" fontId="22" fillId="0" borderId="136" xfId="0" applyFont="1" applyFill="1" applyBorder="1" applyAlignment="1" applyProtection="1">
      <alignment horizontal="center" vertical="center"/>
    </xf>
    <xf numFmtId="0" fontId="11" fillId="0" borderId="23" xfId="0" applyFont="1" applyFill="1" applyBorder="1" applyAlignment="1" applyProtection="1">
      <alignment horizontal="left" vertical="center" wrapText="1"/>
    </xf>
    <xf numFmtId="0" fontId="11" fillId="0" borderId="58" xfId="0" applyFont="1" applyFill="1" applyBorder="1" applyAlignment="1" applyProtection="1">
      <alignment horizontal="left" vertical="center" wrapText="1"/>
    </xf>
    <xf numFmtId="0" fontId="8" fillId="9" borderId="9" xfId="0" applyFont="1" applyFill="1" applyBorder="1" applyAlignment="1" applyProtection="1">
      <alignment horizontal="left" vertical="center"/>
    </xf>
    <xf numFmtId="0" fontId="8" fillId="9" borderId="21" xfId="0" applyFont="1" applyFill="1" applyBorder="1" applyAlignment="1" applyProtection="1">
      <alignment horizontal="left" vertical="center"/>
    </xf>
    <xf numFmtId="0" fontId="11" fillId="5" borderId="9" xfId="0" applyFont="1" applyFill="1" applyBorder="1" applyAlignment="1" applyProtection="1">
      <alignment horizontal="left" vertical="center" indent="1"/>
    </xf>
    <xf numFmtId="0" fontId="11" fillId="5" borderId="21" xfId="0" applyFont="1" applyFill="1" applyBorder="1" applyAlignment="1" applyProtection="1">
      <alignment horizontal="left" vertical="center" indent="1"/>
    </xf>
    <xf numFmtId="0" fontId="46" fillId="5" borderId="9" xfId="4" applyFill="1" applyBorder="1" applyAlignment="1" applyProtection="1">
      <alignment horizontal="left" vertical="center" indent="1"/>
    </xf>
    <xf numFmtId="0" fontId="8" fillId="0" borderId="9" xfId="0" applyFont="1" applyFill="1" applyBorder="1" applyAlignment="1" applyProtection="1">
      <alignment horizontal="left" vertical="center"/>
    </xf>
    <xf numFmtId="0" fontId="8" fillId="0" borderId="21" xfId="0" applyFont="1" applyFill="1" applyBorder="1" applyAlignment="1" applyProtection="1">
      <alignment horizontal="left" vertical="center"/>
    </xf>
    <xf numFmtId="0" fontId="11" fillId="0" borderId="73" xfId="0" applyFont="1" applyFill="1" applyBorder="1" applyAlignment="1" applyProtection="1">
      <alignment horizontal="left" vertical="center" indent="1"/>
    </xf>
    <xf numFmtId="0" fontId="11" fillId="0" borderId="81" xfId="0" applyFont="1" applyFill="1" applyBorder="1" applyAlignment="1" applyProtection="1">
      <alignment horizontal="left" vertical="center" indent="1"/>
    </xf>
    <xf numFmtId="0" fontId="0" fillId="0" borderId="81" xfId="0" applyFill="1" applyBorder="1" applyAlignment="1" applyProtection="1">
      <alignment horizontal="left" vertical="center"/>
    </xf>
    <xf numFmtId="0" fontId="11" fillId="0" borderId="76" xfId="0" applyFont="1" applyFill="1" applyBorder="1" applyAlignment="1" applyProtection="1">
      <alignment horizontal="left" vertical="center"/>
    </xf>
    <xf numFmtId="0" fontId="11" fillId="0" borderId="74" xfId="0" applyFont="1" applyFill="1" applyBorder="1" applyAlignment="1" applyProtection="1">
      <alignment horizontal="left" vertical="center"/>
    </xf>
    <xf numFmtId="0" fontId="9" fillId="5" borderId="10" xfId="0" applyFont="1" applyFill="1" applyBorder="1" applyAlignment="1" applyProtection="1">
      <alignment horizontal="left" vertical="center" wrapText="1"/>
      <protection locked="0"/>
    </xf>
    <xf numFmtId="0" fontId="11" fillId="5" borderId="73" xfId="0" applyFont="1" applyFill="1" applyBorder="1" applyAlignment="1" applyProtection="1">
      <alignment horizontal="center" vertical="center" shrinkToFit="1"/>
      <protection locked="0"/>
    </xf>
    <xf numFmtId="0" fontId="11" fillId="5" borderId="126" xfId="0" applyFont="1" applyFill="1" applyBorder="1" applyAlignment="1" applyProtection="1">
      <alignment horizontal="center" vertical="center" shrinkToFit="1"/>
      <protection locked="0"/>
    </xf>
    <xf numFmtId="0" fontId="11" fillId="5" borderId="105" xfId="0" applyFont="1" applyFill="1" applyBorder="1" applyAlignment="1" applyProtection="1">
      <alignment horizontal="center" vertical="center" shrinkToFit="1"/>
      <protection locked="0"/>
    </xf>
    <xf numFmtId="0" fontId="11" fillId="5" borderId="109" xfId="0" applyFont="1" applyFill="1" applyBorder="1" applyAlignment="1" applyProtection="1">
      <alignment horizontal="center" vertical="center" shrinkToFit="1"/>
      <protection locked="0"/>
    </xf>
    <xf numFmtId="0" fontId="11" fillId="5" borderId="121" xfId="0" applyFont="1" applyFill="1" applyBorder="1" applyAlignment="1" applyProtection="1">
      <alignment horizontal="center" vertical="center" shrinkToFit="1"/>
      <protection locked="0"/>
    </xf>
    <xf numFmtId="0" fontId="11" fillId="5" borderId="125" xfId="0" applyFont="1" applyFill="1" applyBorder="1" applyAlignment="1" applyProtection="1">
      <alignment horizontal="center" vertical="center" shrinkToFit="1"/>
      <protection locked="0"/>
    </xf>
    <xf numFmtId="0" fontId="6" fillId="5" borderId="10" xfId="0" applyFont="1" applyFill="1" applyBorder="1" applyAlignment="1" applyProtection="1">
      <alignment horizontal="left" vertical="center" wrapText="1"/>
      <protection locked="0"/>
    </xf>
    <xf numFmtId="0" fontId="11" fillId="0" borderId="75" xfId="0" applyFont="1" applyFill="1" applyBorder="1" applyAlignment="1" applyProtection="1">
      <alignment horizontal="left" vertical="center"/>
    </xf>
    <xf numFmtId="0" fontId="11" fillId="0" borderId="120" xfId="0" applyFont="1" applyFill="1" applyBorder="1" applyAlignment="1" applyProtection="1">
      <alignment horizontal="left" vertical="center"/>
    </xf>
    <xf numFmtId="0" fontId="11" fillId="0" borderId="124" xfId="0" applyFont="1" applyFill="1" applyBorder="1" applyAlignment="1" applyProtection="1">
      <alignment horizontal="left" vertical="center"/>
    </xf>
    <xf numFmtId="0" fontId="11" fillId="0" borderId="92" xfId="0" applyFont="1" applyFill="1" applyBorder="1" applyAlignment="1" applyProtection="1">
      <alignment horizontal="left" vertical="center"/>
    </xf>
    <xf numFmtId="0" fontId="11" fillId="0" borderId="93" xfId="0" applyFont="1" applyFill="1" applyBorder="1" applyAlignment="1" applyProtection="1">
      <alignment horizontal="left" vertical="center"/>
    </xf>
    <xf numFmtId="0" fontId="11" fillId="0" borderId="108" xfId="0" applyFont="1" applyFill="1" applyBorder="1" applyAlignment="1" applyProtection="1">
      <alignment horizontal="left" vertical="center"/>
    </xf>
    <xf numFmtId="0" fontId="11" fillId="0" borderId="106" xfId="0" applyFont="1" applyFill="1" applyBorder="1" applyAlignment="1" applyProtection="1">
      <alignment horizontal="left" vertical="center"/>
    </xf>
    <xf numFmtId="0" fontId="11" fillId="0" borderId="118" xfId="0" applyFont="1" applyFill="1" applyBorder="1" applyAlignment="1" applyProtection="1">
      <alignment horizontal="left" vertical="center"/>
    </xf>
    <xf numFmtId="0" fontId="11" fillId="0" borderId="116" xfId="0" applyFont="1" applyFill="1" applyBorder="1" applyAlignment="1" applyProtection="1">
      <alignment horizontal="left" vertical="center"/>
    </xf>
    <xf numFmtId="0" fontId="11" fillId="0" borderId="107" xfId="0" applyFont="1" applyFill="1" applyBorder="1" applyAlignment="1" applyProtection="1">
      <alignment horizontal="left" vertical="center"/>
    </xf>
    <xf numFmtId="0" fontId="11" fillId="0" borderId="94" xfId="0" applyFont="1" applyFill="1" applyBorder="1" applyAlignment="1" applyProtection="1">
      <alignment horizontal="left" vertical="center"/>
    </xf>
    <xf numFmtId="0" fontId="11" fillId="0" borderId="117" xfId="0" applyFont="1" applyFill="1" applyBorder="1" applyAlignment="1" applyProtection="1">
      <alignment horizontal="left" vertical="center"/>
    </xf>
    <xf numFmtId="0" fontId="11" fillId="5" borderId="115" xfId="0" applyFont="1" applyFill="1" applyBorder="1" applyAlignment="1" applyProtection="1">
      <alignment horizontal="center" vertical="center" shrinkToFit="1"/>
      <protection locked="0"/>
    </xf>
    <xf numFmtId="0" fontId="11" fillId="5" borderId="119" xfId="0" applyFont="1" applyFill="1" applyBorder="1" applyAlignment="1" applyProtection="1">
      <alignment horizontal="center" vertical="center" shrinkToFit="1"/>
      <protection locked="0"/>
    </xf>
    <xf numFmtId="0" fontId="11" fillId="15" borderId="115" xfId="0" applyFont="1" applyFill="1" applyBorder="1" applyAlignment="1" applyProtection="1">
      <alignment horizontal="center" vertical="center" shrinkToFit="1"/>
      <protection locked="0"/>
    </xf>
    <xf numFmtId="0" fontId="11" fillId="15" borderId="119" xfId="0" applyFont="1" applyFill="1" applyBorder="1" applyAlignment="1" applyProtection="1">
      <alignment horizontal="center" vertical="center" shrinkToFit="1"/>
      <protection locked="0"/>
    </xf>
    <xf numFmtId="0" fontId="73" fillId="7" borderId="130" xfId="0" applyFont="1" applyFill="1" applyBorder="1" applyAlignment="1" applyProtection="1">
      <alignment horizontal="left" vertical="top" wrapText="1"/>
    </xf>
    <xf numFmtId="0" fontId="73" fillId="7" borderId="133" xfId="0" applyFont="1" applyFill="1" applyBorder="1" applyAlignment="1" applyProtection="1">
      <alignment horizontal="left" vertical="top" wrapText="1"/>
    </xf>
    <xf numFmtId="0" fontId="73" fillId="7" borderId="132" xfId="0" applyFont="1" applyFill="1" applyBorder="1" applyAlignment="1" applyProtection="1">
      <alignment horizontal="left" vertical="top" wrapText="1"/>
    </xf>
    <xf numFmtId="0" fontId="41" fillId="0" borderId="0" xfId="0" applyFont="1" applyBorder="1" applyAlignment="1" applyProtection="1">
      <alignment horizontal="center" vertical="top"/>
    </xf>
    <xf numFmtId="0" fontId="73" fillId="7" borderId="133" xfId="0" applyFont="1" applyFill="1" applyBorder="1" applyAlignment="1" applyProtection="1">
      <alignment horizontal="left" vertical="center" wrapText="1"/>
    </xf>
    <xf numFmtId="0" fontId="11" fillId="0" borderId="127" xfId="0" applyFont="1" applyFill="1" applyBorder="1" applyAlignment="1" applyProtection="1">
      <alignment horizontal="left" vertical="center" indent="1"/>
    </xf>
    <xf numFmtId="0" fontId="11" fillId="0" borderId="110" xfId="0" applyFont="1" applyFill="1" applyBorder="1" applyAlignment="1" applyProtection="1">
      <alignment horizontal="left" vertical="center" indent="1"/>
    </xf>
    <xf numFmtId="0" fontId="0" fillId="0" borderId="110" xfId="0" applyFill="1" applyBorder="1" applyAlignment="1" applyProtection="1">
      <alignment horizontal="left" vertical="center"/>
    </xf>
    <xf numFmtId="0" fontId="0" fillId="0" borderId="128" xfId="0" applyFill="1" applyBorder="1" applyAlignment="1" applyProtection="1">
      <alignment horizontal="left" vertical="center"/>
    </xf>
    <xf numFmtId="0" fontId="8" fillId="4" borderId="73" xfId="0" applyFont="1" applyFill="1" applyBorder="1" applyAlignment="1" applyProtection="1">
      <alignment horizontal="left" vertical="top" wrapText="1"/>
    </xf>
    <xf numFmtId="0" fontId="8" fillId="4" borderId="74" xfId="0" applyFont="1" applyFill="1" applyBorder="1" applyAlignment="1" applyProtection="1">
      <alignment horizontal="left" vertical="top" wrapText="1"/>
    </xf>
    <xf numFmtId="0" fontId="8" fillId="4" borderId="126" xfId="0" applyFont="1" applyFill="1" applyBorder="1" applyAlignment="1" applyProtection="1">
      <alignment horizontal="left" vertical="top" wrapText="1"/>
    </xf>
    <xf numFmtId="0" fontId="8" fillId="4" borderId="81" xfId="0" applyFont="1" applyFill="1" applyBorder="1" applyAlignment="1" applyProtection="1">
      <alignment horizontal="left" vertical="top" wrapText="1"/>
    </xf>
    <xf numFmtId="0" fontId="8" fillId="4" borderId="0" xfId="0" applyFont="1" applyFill="1" applyBorder="1" applyAlignment="1" applyProtection="1">
      <alignment horizontal="left" vertical="top" wrapText="1"/>
    </xf>
    <xf numFmtId="0" fontId="8" fillId="4" borderId="89" xfId="0" applyFont="1" applyFill="1" applyBorder="1" applyAlignment="1" applyProtection="1">
      <alignment horizontal="left" vertical="top" wrapText="1"/>
    </xf>
    <xf numFmtId="0" fontId="8" fillId="4" borderId="121" xfId="0" applyFont="1" applyFill="1" applyBorder="1" applyAlignment="1" applyProtection="1">
      <alignment horizontal="left" vertical="top" wrapText="1"/>
    </xf>
    <xf numFmtId="0" fontId="8" fillId="4" borderId="135" xfId="0" applyFont="1" applyFill="1" applyBorder="1" applyAlignment="1" applyProtection="1">
      <alignment horizontal="left" vertical="top" wrapText="1"/>
    </xf>
    <xf numFmtId="0" fontId="8" fillId="4" borderId="125" xfId="0" applyFont="1" applyFill="1" applyBorder="1" applyAlignment="1" applyProtection="1">
      <alignment horizontal="left" vertical="top" wrapText="1"/>
    </xf>
    <xf numFmtId="0" fontId="6" fillId="0" borderId="10" xfId="0" applyFont="1" applyFill="1" applyBorder="1" applyAlignment="1" applyProtection="1">
      <alignment horizontal="center" vertical="center"/>
    </xf>
    <xf numFmtId="0" fontId="6" fillId="5" borderId="9" xfId="0" applyFont="1" applyFill="1" applyBorder="1" applyAlignment="1" applyProtection="1">
      <alignment horizontal="center" vertical="center"/>
      <protection locked="0"/>
    </xf>
    <xf numFmtId="0" fontId="6" fillId="5" borderId="8" xfId="0" applyFont="1" applyFill="1" applyBorder="1" applyAlignment="1" applyProtection="1">
      <alignment horizontal="center" vertical="center"/>
      <protection locked="0"/>
    </xf>
    <xf numFmtId="0" fontId="6" fillId="5" borderId="21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</xf>
    <xf numFmtId="14" fontId="6" fillId="5" borderId="9" xfId="0" applyNumberFormat="1" applyFont="1" applyFill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3" borderId="34" xfId="0" applyFont="1" applyFill="1" applyBorder="1" applyAlignment="1" applyProtection="1">
      <alignment horizontal="center" vertical="center"/>
      <protection locked="0"/>
    </xf>
    <xf numFmtId="0" fontId="6" fillId="3" borderId="35" xfId="0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51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59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80" fillId="0" borderId="37" xfId="0" applyFont="1" applyBorder="1" applyAlignment="1">
      <alignment horizontal="center" vertical="center" shrinkToFit="1"/>
    </xf>
    <xf numFmtId="0" fontId="80" fillId="0" borderId="18" xfId="0" applyFont="1" applyBorder="1" applyAlignment="1">
      <alignment horizontal="center" vertical="center" shrinkToFit="1"/>
    </xf>
    <xf numFmtId="0" fontId="80" fillId="0" borderId="84" xfId="0" applyFont="1" applyBorder="1" applyAlignment="1">
      <alignment horizontal="center" vertical="center" shrinkToFit="1"/>
    </xf>
    <xf numFmtId="0" fontId="0" fillId="0" borderId="0" xfId="0" applyBorder="1" applyAlignment="1">
      <alignment horizontal="right" vertical="center"/>
    </xf>
    <xf numFmtId="0" fontId="80" fillId="0" borderId="34" xfId="0" applyFont="1" applyBorder="1" applyAlignment="1">
      <alignment horizontal="center" vertical="center" shrinkToFit="1"/>
    </xf>
    <xf numFmtId="0" fontId="80" fillId="0" borderId="25" xfId="0" applyFont="1" applyBorder="1" applyAlignment="1">
      <alignment horizontal="center" vertical="center" shrinkToFit="1"/>
    </xf>
    <xf numFmtId="0" fontId="80" fillId="0" borderId="100" xfId="0" applyFont="1" applyBorder="1" applyAlignment="1">
      <alignment horizontal="center" vertical="center" shrinkToFit="1"/>
    </xf>
    <xf numFmtId="0" fontId="80" fillId="0" borderId="3" xfId="0" applyFont="1" applyBorder="1" applyAlignment="1">
      <alignment horizontal="center" vertical="center" shrinkToFit="1"/>
    </xf>
    <xf numFmtId="0" fontId="80" fillId="0" borderId="4" xfId="0" applyFont="1" applyBorder="1" applyAlignment="1">
      <alignment horizontal="center" vertical="center" shrinkToFit="1"/>
    </xf>
    <xf numFmtId="0" fontId="80" fillId="0" borderId="88" xfId="0" applyFont="1" applyBorder="1" applyAlignment="1">
      <alignment horizontal="center" vertical="center" shrinkToFit="1"/>
    </xf>
    <xf numFmtId="0" fontId="80" fillId="0" borderId="57" xfId="0" applyFont="1" applyBorder="1" applyAlignment="1">
      <alignment horizontal="center" vertical="center" shrinkToFit="1"/>
    </xf>
    <xf numFmtId="0" fontId="80" fillId="0" borderId="23" xfId="0" applyFont="1" applyBorder="1" applyAlignment="1">
      <alignment horizontal="center" vertical="center" shrinkToFit="1"/>
    </xf>
    <xf numFmtId="0" fontId="80" fillId="0" borderId="42" xfId="0" applyFont="1" applyBorder="1" applyAlignment="1">
      <alignment horizontal="center" vertical="center" shrinkToFit="1"/>
    </xf>
    <xf numFmtId="0" fontId="80" fillId="0" borderId="20" xfId="0" applyFont="1" applyBorder="1" applyAlignment="1">
      <alignment horizontal="center" vertical="center" shrinkToFit="1"/>
    </xf>
    <xf numFmtId="0" fontId="80" fillId="0" borderId="35" xfId="0" applyFont="1" applyBorder="1" applyAlignment="1">
      <alignment horizontal="center" vertical="center" shrinkToFit="1"/>
    </xf>
    <xf numFmtId="0" fontId="80" fillId="0" borderId="97" xfId="0" applyFont="1" applyBorder="1" applyAlignment="1">
      <alignment horizontal="center" vertical="center" shrinkToFit="1"/>
    </xf>
    <xf numFmtId="0" fontId="80" fillId="0" borderId="39" xfId="0" applyFont="1" applyBorder="1" applyAlignment="1">
      <alignment horizontal="center" vertical="center" shrinkToFit="1"/>
    </xf>
    <xf numFmtId="0" fontId="80" fillId="0" borderId="82" xfId="0" applyFont="1" applyBorder="1" applyAlignment="1">
      <alignment horizontal="center" vertical="center" shrinkToFit="1"/>
    </xf>
    <xf numFmtId="0" fontId="59" fillId="0" borderId="99" xfId="0" applyFont="1" applyBorder="1" applyAlignment="1">
      <alignment horizontal="center" vertical="center"/>
    </xf>
    <xf numFmtId="0" fontId="59" fillId="0" borderId="30" xfId="0" applyFont="1" applyBorder="1" applyAlignment="1">
      <alignment horizontal="center" vertical="center"/>
    </xf>
    <xf numFmtId="0" fontId="59" fillId="0" borderId="3" xfId="0" applyFont="1" applyBorder="1" applyAlignment="1">
      <alignment horizontal="center" vertical="center"/>
    </xf>
    <xf numFmtId="0" fontId="59" fillId="0" borderId="4" xfId="0" applyFont="1" applyBorder="1" applyAlignment="1">
      <alignment horizontal="center" vertical="center"/>
    </xf>
    <xf numFmtId="0" fontId="59" fillId="0" borderId="44" xfId="0" applyFont="1" applyBorder="1" applyAlignment="1">
      <alignment horizontal="center" vertical="center"/>
    </xf>
    <xf numFmtId="0" fontId="59" fillId="0" borderId="4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83" fillId="0" borderId="20" xfId="0" applyFont="1" applyBorder="1" applyAlignment="1">
      <alignment horizontal="center" vertical="center" shrinkToFit="1"/>
    </xf>
    <xf numFmtId="0" fontId="83" fillId="0" borderId="17" xfId="0" applyFont="1" applyBorder="1" applyAlignment="1">
      <alignment horizontal="center" vertical="center" shrinkToFit="1"/>
    </xf>
    <xf numFmtId="0" fontId="58" fillId="0" borderId="57" xfId="0" applyFont="1" applyBorder="1" applyAlignment="1">
      <alignment horizontal="center" vertical="center" shrinkToFit="1"/>
    </xf>
    <xf numFmtId="0" fontId="58" fillId="0" borderId="23" xfId="0" applyFont="1" applyBorder="1" applyAlignment="1">
      <alignment horizontal="center" vertical="center" shrinkToFit="1"/>
    </xf>
    <xf numFmtId="0" fontId="80" fillId="0" borderId="21" xfId="0" applyFont="1" applyBorder="1" applyAlignment="1">
      <alignment horizontal="left" vertical="center" shrinkToFit="1"/>
    </xf>
    <xf numFmtId="0" fontId="80" fillId="0" borderId="10" xfId="0" applyFont="1" applyBorder="1" applyAlignment="1">
      <alignment horizontal="left" vertical="center" shrinkToFit="1"/>
    </xf>
    <xf numFmtId="0" fontId="2" fillId="0" borderId="1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59" fillId="0" borderId="16" xfId="0" applyFont="1" applyBorder="1" applyAlignment="1">
      <alignment horizontal="center" vertical="center"/>
    </xf>
    <xf numFmtId="0" fontId="59" fillId="0" borderId="26" xfId="0" applyFont="1" applyBorder="1" applyAlignment="1">
      <alignment horizontal="center" vertical="center"/>
    </xf>
    <xf numFmtId="0" fontId="59" fillId="0" borderId="17" xfId="0" applyFont="1" applyBorder="1" applyAlignment="1">
      <alignment horizontal="center" vertical="center"/>
    </xf>
    <xf numFmtId="0" fontId="59" fillId="0" borderId="28" xfId="0" applyFont="1" applyBorder="1" applyAlignment="1">
      <alignment horizontal="center" vertical="center"/>
    </xf>
    <xf numFmtId="0" fontId="78" fillId="0" borderId="32" xfId="0" applyFont="1" applyBorder="1" applyAlignment="1">
      <alignment horizontal="center" vertical="center"/>
    </xf>
    <xf numFmtId="0" fontId="78" fillId="0" borderId="7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59" fillId="0" borderId="39" xfId="0" applyFont="1" applyBorder="1" applyAlignment="1">
      <alignment horizontal="center" vertical="center"/>
    </xf>
    <xf numFmtId="0" fontId="59" fillId="0" borderId="20" xfId="0" applyFont="1" applyBorder="1" applyAlignment="1">
      <alignment horizontal="center" vertical="center"/>
    </xf>
    <xf numFmtId="0" fontId="59" fillId="0" borderId="21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59" fillId="0" borderId="9" xfId="0" applyFont="1" applyBorder="1" applyAlignment="1">
      <alignment horizontal="center" vertical="center"/>
    </xf>
    <xf numFmtId="0" fontId="56" fillId="0" borderId="9" xfId="0" applyFont="1" applyBorder="1" applyAlignment="1">
      <alignment horizontal="center" vertical="center"/>
    </xf>
    <xf numFmtId="0" fontId="56" fillId="0" borderId="8" xfId="0" applyFont="1" applyBorder="1" applyAlignment="1">
      <alignment horizontal="center" vertical="center"/>
    </xf>
    <xf numFmtId="0" fontId="56" fillId="0" borderId="21" xfId="0" applyFont="1" applyBorder="1" applyAlignment="1">
      <alignment horizontal="center" vertical="center"/>
    </xf>
    <xf numFmtId="0" fontId="79" fillId="0" borderId="8" xfId="0" applyFont="1" applyBorder="1" applyAlignment="1">
      <alignment horizontal="center" vertical="center"/>
    </xf>
    <xf numFmtId="0" fontId="79" fillId="0" borderId="21" xfId="0" applyFont="1" applyBorder="1" applyAlignment="1">
      <alignment horizontal="center" vertical="center"/>
    </xf>
    <xf numFmtId="0" fontId="76" fillId="0" borderId="8" xfId="0" applyFont="1" applyBorder="1" applyAlignment="1">
      <alignment horizontal="center" vertical="center"/>
    </xf>
    <xf numFmtId="0" fontId="76" fillId="0" borderId="2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8" fillId="0" borderId="0" xfId="0" applyFont="1" applyAlignment="1">
      <alignment horizontal="distributed" vertical="center" indent="2"/>
    </xf>
    <xf numFmtId="0" fontId="2" fillId="0" borderId="47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78" fillId="0" borderId="9" xfId="0" applyFont="1" applyBorder="1" applyAlignment="1">
      <alignment horizontal="center" vertical="center" shrinkToFit="1"/>
    </xf>
    <xf numFmtId="0" fontId="78" fillId="0" borderId="8" xfId="0" applyFont="1" applyBorder="1" applyAlignment="1">
      <alignment horizontal="center" vertical="center" shrinkToFit="1"/>
    </xf>
    <xf numFmtId="0" fontId="2" fillId="0" borderId="56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shrinkToFit="1"/>
    </xf>
    <xf numFmtId="0" fontId="2" fillId="0" borderId="68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66" xfId="0" applyFont="1" applyBorder="1" applyAlignment="1">
      <alignment horizontal="center" vertical="center"/>
    </xf>
    <xf numFmtId="0" fontId="58" fillId="0" borderId="66" xfId="0" applyFont="1" applyBorder="1" applyAlignment="1">
      <alignment horizontal="center" vertical="center" shrinkToFit="1"/>
    </xf>
    <xf numFmtId="0" fontId="2" fillId="0" borderId="6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0" fillId="0" borderId="21" xfId="0" applyFont="1" applyBorder="1" applyAlignment="1">
      <alignment horizontal="center" vertical="center" shrinkToFit="1"/>
    </xf>
    <xf numFmtId="0" fontId="80" fillId="0" borderId="10" xfId="0" applyFont="1" applyBorder="1" applyAlignment="1">
      <alignment horizontal="center" vertical="center" shrinkToFit="1"/>
    </xf>
    <xf numFmtId="0" fontId="80" fillId="0" borderId="9" xfId="0" applyFont="1" applyBorder="1" applyAlignment="1">
      <alignment horizontal="center" vertical="center" shrinkToFit="1"/>
    </xf>
    <xf numFmtId="0" fontId="77" fillId="0" borderId="10" xfId="0" applyFont="1" applyBorder="1" applyAlignment="1">
      <alignment horizontal="center" vertical="center" shrinkToFit="1"/>
    </xf>
    <xf numFmtId="0" fontId="36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/>
    </xf>
    <xf numFmtId="0" fontId="2" fillId="0" borderId="89" xfId="0" applyFont="1" applyBorder="1" applyAlignment="1">
      <alignment horizontal="center" vertical="center"/>
    </xf>
    <xf numFmtId="0" fontId="2" fillId="0" borderId="8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58" fillId="0" borderId="17" xfId="0" applyFont="1" applyBorder="1" applyAlignment="1">
      <alignment horizontal="center" vertical="center" shrinkToFit="1"/>
    </xf>
    <xf numFmtId="0" fontId="58" fillId="0" borderId="28" xfId="0" applyFont="1" applyBorder="1" applyAlignment="1">
      <alignment horizontal="center" vertical="center" shrinkToFit="1"/>
    </xf>
    <xf numFmtId="0" fontId="58" fillId="0" borderId="39" xfId="0" applyFont="1" applyBorder="1" applyAlignment="1">
      <alignment horizontal="center" vertical="center" shrinkToFit="1"/>
    </xf>
    <xf numFmtId="0" fontId="59" fillId="0" borderId="1" xfId="0" applyFont="1" applyBorder="1" applyAlignment="1">
      <alignment horizontal="center" vertical="center"/>
    </xf>
    <xf numFmtId="0" fontId="59" fillId="0" borderId="0" xfId="0" applyFont="1" applyBorder="1" applyAlignment="1">
      <alignment horizontal="center" vertical="center"/>
    </xf>
    <xf numFmtId="0" fontId="59" fillId="0" borderId="52" xfId="0" applyFont="1" applyBorder="1" applyAlignment="1">
      <alignment horizontal="center" vertical="center"/>
    </xf>
    <xf numFmtId="0" fontId="78" fillId="0" borderId="29" xfId="0" applyFont="1" applyBorder="1" applyAlignment="1">
      <alignment horizontal="center" vertical="center"/>
    </xf>
    <xf numFmtId="0" fontId="78" fillId="0" borderId="5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/>
    </xf>
    <xf numFmtId="0" fontId="2" fillId="0" borderId="8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5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80" fillId="0" borderId="9" xfId="0" applyFont="1" applyFill="1" applyBorder="1" applyAlignment="1">
      <alignment horizontal="left" vertical="center" indent="1" shrinkToFit="1"/>
    </xf>
    <xf numFmtId="0" fontId="80" fillId="0" borderId="8" xfId="0" applyFont="1" applyFill="1" applyBorder="1" applyAlignment="1">
      <alignment horizontal="left" vertical="center" indent="1" shrinkToFit="1"/>
    </xf>
    <xf numFmtId="0" fontId="80" fillId="0" borderId="21" xfId="0" applyFont="1" applyFill="1" applyBorder="1" applyAlignment="1">
      <alignment horizontal="left" vertical="center" indent="1" shrinkToFit="1"/>
    </xf>
    <xf numFmtId="0" fontId="2" fillId="0" borderId="86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25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80" fillId="0" borderId="27" xfId="0" applyFont="1" applyBorder="1" applyAlignment="1">
      <alignment vertical="center" shrinkToFit="1"/>
    </xf>
    <xf numFmtId="0" fontId="80" fillId="0" borderId="47" xfId="0" applyFont="1" applyBorder="1" applyAlignment="1">
      <alignment vertical="center" shrinkToFit="1"/>
    </xf>
    <xf numFmtId="0" fontId="80" fillId="0" borderId="26" xfId="0" applyFont="1" applyBorder="1" applyAlignment="1">
      <alignment vertical="center" shrinkToFit="1"/>
    </xf>
    <xf numFmtId="0" fontId="80" fillId="0" borderId="48" xfId="0" applyFont="1" applyBorder="1" applyAlignment="1">
      <alignment vertical="center" shrinkToFit="1"/>
    </xf>
    <xf numFmtId="0" fontId="80" fillId="0" borderId="27" xfId="0" applyFont="1" applyBorder="1" applyAlignment="1">
      <alignment horizontal="left" vertical="center" shrinkToFit="1"/>
    </xf>
    <xf numFmtId="0" fontId="80" fillId="0" borderId="26" xfId="0" applyFont="1" applyBorder="1" applyAlignment="1">
      <alignment horizontal="left" vertical="center" shrinkToFit="1"/>
    </xf>
    <xf numFmtId="0" fontId="80" fillId="0" borderId="28" xfId="0" applyFont="1" applyBorder="1" applyAlignment="1">
      <alignment horizontal="left" vertical="center" shrinkToFit="1"/>
    </xf>
    <xf numFmtId="0" fontId="78" fillId="0" borderId="63" xfId="0" applyFont="1" applyBorder="1" applyAlignment="1">
      <alignment vertical="center" shrinkToFit="1"/>
    </xf>
    <xf numFmtId="0" fontId="78" fillId="0" borderId="28" xfId="0" applyFont="1" applyBorder="1" applyAlignment="1">
      <alignment vertical="center" shrinkToFit="1"/>
    </xf>
    <xf numFmtId="0" fontId="78" fillId="0" borderId="53" xfId="0" applyFont="1" applyBorder="1" applyAlignment="1">
      <alignment vertical="center" shrinkToFit="1"/>
    </xf>
    <xf numFmtId="0" fontId="2" fillId="0" borderId="8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8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80" fillId="0" borderId="3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91" xfId="0" applyFont="1" applyBorder="1" applyAlignment="1">
      <alignment horizontal="center" vertical="center"/>
    </xf>
    <xf numFmtId="0" fontId="58" fillId="0" borderId="67" xfId="0" applyFont="1" applyBorder="1" applyAlignment="1">
      <alignment horizontal="center" vertical="center" shrinkToFit="1"/>
    </xf>
    <xf numFmtId="0" fontId="59" fillId="0" borderId="10" xfId="0" applyFont="1" applyBorder="1" applyAlignment="1">
      <alignment horizontal="center" vertical="center" shrinkToFit="1"/>
    </xf>
    <xf numFmtId="0" fontId="59" fillId="0" borderId="69" xfId="0" applyFont="1" applyBorder="1" applyAlignment="1">
      <alignment horizontal="center" vertical="center" shrinkToFit="1"/>
    </xf>
    <xf numFmtId="0" fontId="58" fillId="0" borderId="21" xfId="0" applyFont="1" applyBorder="1" applyAlignment="1">
      <alignment horizontal="left" vertical="center" shrinkToFit="1"/>
    </xf>
    <xf numFmtId="0" fontId="58" fillId="0" borderId="10" xfId="0" applyFont="1" applyBorder="1" applyAlignment="1">
      <alignment horizontal="left" vertical="center" shrinkToFit="1"/>
    </xf>
    <xf numFmtId="0" fontId="58" fillId="0" borderId="69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center" vertical="center"/>
    </xf>
    <xf numFmtId="0" fontId="80" fillId="0" borderId="77" xfId="0" applyFont="1" applyBorder="1" applyAlignment="1">
      <alignment horizontal="center" vertical="center" shrinkToFit="1"/>
    </xf>
    <xf numFmtId="0" fontId="80" fillId="0" borderId="78" xfId="0" applyFont="1" applyBorder="1" applyAlignment="1">
      <alignment horizontal="center" vertical="center" shrinkToFit="1"/>
    </xf>
    <xf numFmtId="0" fontId="80" fillId="0" borderId="80" xfId="0" applyFont="1" applyBorder="1" applyAlignment="1">
      <alignment horizontal="center" vertical="center" shrinkToFit="1"/>
    </xf>
    <xf numFmtId="0" fontId="83" fillId="0" borderId="43" xfId="0" applyFont="1" applyBorder="1" applyAlignment="1">
      <alignment horizontal="center" vertical="center" shrinkToFit="1"/>
    </xf>
    <xf numFmtId="0" fontId="58" fillId="0" borderId="35" xfId="0" applyFont="1" applyBorder="1" applyAlignment="1">
      <alignment horizontal="center" vertical="center" shrinkToFit="1"/>
    </xf>
    <xf numFmtId="0" fontId="58" fillId="0" borderId="97" xfId="0" applyFont="1" applyBorder="1" applyAlignment="1">
      <alignment horizontal="center" vertical="center" shrinkToFit="1"/>
    </xf>
    <xf numFmtId="0" fontId="78" fillId="0" borderId="53" xfId="0" applyFont="1" applyBorder="1" applyAlignment="1">
      <alignment horizontal="center" vertical="center"/>
    </xf>
    <xf numFmtId="0" fontId="78" fillId="0" borderId="98" xfId="0" applyFont="1" applyBorder="1" applyAlignment="1">
      <alignment horizontal="center" vertical="center"/>
    </xf>
    <xf numFmtId="0" fontId="78" fillId="0" borderId="91" xfId="0" applyFont="1" applyBorder="1" applyAlignment="1">
      <alignment horizontal="center" vertical="center"/>
    </xf>
    <xf numFmtId="0" fontId="78" fillId="0" borderId="96" xfId="0" applyFont="1" applyBorder="1" applyAlignment="1">
      <alignment horizontal="center" vertical="center"/>
    </xf>
    <xf numFmtId="0" fontId="59" fillId="0" borderId="76" xfId="0" applyFont="1" applyBorder="1" applyAlignment="1">
      <alignment horizontal="center" vertical="center" shrinkToFit="1"/>
    </xf>
    <xf numFmtId="0" fontId="59" fillId="0" borderId="74" xfId="0" applyFont="1" applyBorder="1" applyAlignment="1">
      <alignment horizontal="center" vertical="center" shrinkToFit="1"/>
    </xf>
    <xf numFmtId="0" fontId="59" fillId="0" borderId="75" xfId="0" applyFont="1" applyBorder="1" applyAlignment="1">
      <alignment horizontal="center" vertical="center" shrinkToFit="1"/>
    </xf>
    <xf numFmtId="0" fontId="59" fillId="0" borderId="1" xfId="0" applyFont="1" applyBorder="1" applyAlignment="1">
      <alignment horizontal="center" vertical="center" shrinkToFit="1"/>
    </xf>
    <xf numFmtId="0" fontId="59" fillId="0" borderId="0" xfId="0" applyFont="1" applyBorder="1" applyAlignment="1">
      <alignment horizontal="center" vertical="center" shrinkToFit="1"/>
    </xf>
    <xf numFmtId="0" fontId="59" fillId="0" borderId="2" xfId="0" applyFont="1" applyBorder="1" applyAlignment="1">
      <alignment horizontal="center" vertical="center" shrinkToFit="1"/>
    </xf>
    <xf numFmtId="0" fontId="2" fillId="0" borderId="77" xfId="0" applyFont="1" applyBorder="1" applyAlignment="1">
      <alignment horizontal="center" vertical="center" shrinkToFit="1"/>
    </xf>
    <xf numFmtId="0" fontId="2" fillId="0" borderId="78" xfId="0" applyFont="1" applyBorder="1" applyAlignment="1">
      <alignment horizontal="center" vertical="center" shrinkToFit="1"/>
    </xf>
    <xf numFmtId="0" fontId="2" fillId="0" borderId="79" xfId="0" applyFont="1" applyBorder="1" applyAlignment="1">
      <alignment horizontal="center" vertical="center" shrinkToFit="1"/>
    </xf>
    <xf numFmtId="0" fontId="2" fillId="0" borderId="71" xfId="0" applyFont="1" applyBorder="1" applyAlignment="1">
      <alignment horizontal="center" vertical="center" shrinkToFit="1"/>
    </xf>
    <xf numFmtId="0" fontId="79" fillId="0" borderId="10" xfId="0" applyFont="1" applyBorder="1" applyAlignment="1">
      <alignment horizontal="center" vertical="center"/>
    </xf>
    <xf numFmtId="0" fontId="79" fillId="0" borderId="71" xfId="0" applyFont="1" applyBorder="1" applyAlignment="1">
      <alignment horizontal="center" vertical="center"/>
    </xf>
    <xf numFmtId="0" fontId="79" fillId="0" borderId="10" xfId="0" applyFont="1" applyBorder="1" applyAlignment="1">
      <alignment horizontal="center" vertical="center" shrinkToFit="1"/>
    </xf>
    <xf numFmtId="0" fontId="79" fillId="0" borderId="69" xfId="0" applyFont="1" applyBorder="1" applyAlignment="1">
      <alignment horizontal="center" vertical="center" shrinkToFit="1"/>
    </xf>
    <xf numFmtId="0" fontId="79" fillId="0" borderId="71" xfId="0" applyFont="1" applyBorder="1" applyAlignment="1">
      <alignment horizontal="center" vertical="center" shrinkToFit="1"/>
    </xf>
    <xf numFmtId="0" fontId="79" fillId="0" borderId="72" xfId="0" applyFont="1" applyBorder="1" applyAlignment="1">
      <alignment horizontal="center" vertical="center" shrinkToFit="1"/>
    </xf>
    <xf numFmtId="0" fontId="2" fillId="0" borderId="66" xfId="0" applyFont="1" applyBorder="1" applyAlignment="1">
      <alignment horizontal="center" vertical="center" shrinkToFit="1"/>
    </xf>
    <xf numFmtId="0" fontId="2" fillId="0" borderId="70" xfId="0" applyFont="1" applyBorder="1" applyAlignment="1">
      <alignment horizontal="center" vertical="center" wrapText="1" shrinkToFit="1"/>
    </xf>
    <xf numFmtId="0" fontId="2" fillId="0" borderId="92" xfId="0" applyFont="1" applyBorder="1" applyAlignment="1">
      <alignment horizontal="center" vertical="center" shrinkToFit="1"/>
    </xf>
    <xf numFmtId="0" fontId="2" fillId="0" borderId="93" xfId="0" applyFont="1" applyBorder="1" applyAlignment="1">
      <alignment horizontal="center" vertical="center" shrinkToFit="1"/>
    </xf>
    <xf numFmtId="0" fontId="2" fillId="0" borderId="94" xfId="0" applyFont="1" applyBorder="1" applyAlignment="1">
      <alignment horizontal="center" vertical="center" shrinkToFit="1"/>
    </xf>
    <xf numFmtId="0" fontId="80" fillId="0" borderId="92" xfId="0" applyFont="1" applyBorder="1" applyAlignment="1">
      <alignment horizontal="center" vertical="center" wrapText="1" shrinkToFit="1"/>
    </xf>
    <xf numFmtId="0" fontId="80" fillId="0" borderId="93" xfId="0" applyFont="1" applyBorder="1" applyAlignment="1">
      <alignment horizontal="center" vertical="center" wrapText="1" shrinkToFit="1"/>
    </xf>
    <xf numFmtId="0" fontId="80" fillId="0" borderId="94" xfId="0" applyFont="1" applyBorder="1" applyAlignment="1">
      <alignment horizontal="center" vertical="center" wrapText="1" shrinkToFit="1"/>
    </xf>
    <xf numFmtId="178" fontId="58" fillId="0" borderId="92" xfId="0" applyNumberFormat="1" applyFont="1" applyBorder="1" applyAlignment="1">
      <alignment horizontal="center" vertical="center"/>
    </xf>
    <xf numFmtId="178" fontId="58" fillId="0" borderId="93" xfId="0" applyNumberFormat="1" applyFont="1" applyBorder="1" applyAlignment="1">
      <alignment horizontal="center" vertical="center"/>
    </xf>
    <xf numFmtId="178" fontId="58" fillId="0" borderId="95" xfId="0" applyNumberFormat="1" applyFont="1" applyBorder="1" applyAlignment="1">
      <alignment horizontal="center" vertical="center"/>
    </xf>
    <xf numFmtId="0" fontId="11" fillId="12" borderId="10" xfId="0" applyFont="1" applyFill="1" applyBorder="1" applyAlignment="1">
      <alignment horizontal="center" vertical="center" shrinkToFit="1"/>
    </xf>
    <xf numFmtId="0" fontId="59" fillId="0" borderId="9" xfId="0" applyFont="1" applyBorder="1" applyAlignment="1">
      <alignment horizontal="center" vertical="center" shrinkToFit="1"/>
    </xf>
    <xf numFmtId="0" fontId="59" fillId="0" borderId="8" xfId="0" applyFont="1" applyBorder="1" applyAlignment="1">
      <alignment horizontal="center" vertical="center" shrinkToFit="1"/>
    </xf>
    <xf numFmtId="0" fontId="59" fillId="0" borderId="21" xfId="0" applyFont="1" applyBorder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shrinkToFit="1"/>
    </xf>
    <xf numFmtId="0" fontId="45" fillId="0" borderId="0" xfId="0" applyFont="1" applyAlignment="1">
      <alignment horizontal="center" vertical="center" shrinkToFit="1"/>
    </xf>
    <xf numFmtId="0" fontId="47" fillId="0" borderId="10" xfId="0" applyFont="1" applyBorder="1" applyAlignment="1">
      <alignment horizontal="center" vertical="center" shrinkToFit="1"/>
    </xf>
    <xf numFmtId="0" fontId="59" fillId="0" borderId="9" xfId="0" applyFont="1" applyFill="1" applyBorder="1" applyAlignment="1">
      <alignment horizontal="center" vertical="center" shrinkToFit="1"/>
    </xf>
    <xf numFmtId="0" fontId="59" fillId="0" borderId="8" xfId="0" applyFont="1" applyFill="1" applyBorder="1" applyAlignment="1">
      <alignment horizontal="center" vertical="center" shrinkToFit="1"/>
    </xf>
    <xf numFmtId="0" fontId="59" fillId="0" borderId="21" xfId="0" applyFont="1" applyFill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top" shrinkToFit="1"/>
    </xf>
    <xf numFmtId="0" fontId="8" fillId="0" borderId="10" xfId="0" applyFont="1" applyBorder="1" applyAlignment="1">
      <alignment horizontal="left" vertical="top" shrinkToFit="1"/>
    </xf>
    <xf numFmtId="0" fontId="13" fillId="0" borderId="51" xfId="0" applyFont="1" applyBorder="1" applyAlignment="1">
      <alignment horizontal="center" vertical="center" shrinkToFit="1"/>
    </xf>
    <xf numFmtId="0" fontId="13" fillId="0" borderId="25" xfId="0" applyFont="1" applyBorder="1" applyAlignment="1">
      <alignment horizontal="center" vertical="center" shrinkToFit="1"/>
    </xf>
    <xf numFmtId="0" fontId="13" fillId="0" borderId="35" xfId="0" applyFont="1" applyBorder="1" applyAlignment="1">
      <alignment horizontal="center" vertical="center" shrinkToFit="1"/>
    </xf>
    <xf numFmtId="0" fontId="11" fillId="0" borderId="36" xfId="0" applyFont="1" applyBorder="1" applyAlignment="1">
      <alignment horizontal="center" vertical="center" shrinkToFit="1"/>
    </xf>
    <xf numFmtId="0" fontId="11" fillId="0" borderId="98" xfId="0" applyFont="1" applyBorder="1" applyAlignment="1">
      <alignment horizontal="center" vertical="center" shrinkToFit="1"/>
    </xf>
    <xf numFmtId="0" fontId="58" fillId="0" borderId="46" xfId="0" applyFont="1" applyFill="1" applyBorder="1" applyAlignment="1">
      <alignment horizontal="center" vertical="center" shrinkToFit="1"/>
    </xf>
    <xf numFmtId="0" fontId="58" fillId="0" borderId="47" xfId="0" applyFont="1" applyFill="1" applyBorder="1" applyAlignment="1">
      <alignment horizontal="center" vertical="center" shrinkToFit="1"/>
    </xf>
    <xf numFmtId="0" fontId="58" fillId="0" borderId="49" xfId="0" applyFont="1" applyFill="1" applyBorder="1" applyAlignment="1">
      <alignment horizontal="center" vertical="center" shrinkToFit="1"/>
    </xf>
    <xf numFmtId="0" fontId="58" fillId="0" borderId="48" xfId="0" applyFont="1" applyFill="1" applyBorder="1" applyAlignment="1">
      <alignment horizontal="center" vertical="center" shrinkToFit="1"/>
    </xf>
    <xf numFmtId="0" fontId="58" fillId="0" borderId="63" xfId="0" applyFont="1" applyFill="1" applyBorder="1" applyAlignment="1">
      <alignment horizontal="center" vertical="center" shrinkToFit="1"/>
    </xf>
    <xf numFmtId="0" fontId="58" fillId="0" borderId="53" xfId="0" applyFont="1" applyFill="1" applyBorder="1" applyAlignment="1">
      <alignment horizontal="center" vertical="center" shrinkToFit="1"/>
    </xf>
    <xf numFmtId="0" fontId="78" fillId="0" borderId="46" xfId="0" applyFont="1" applyFill="1" applyBorder="1" applyAlignment="1">
      <alignment horizontal="center" vertical="center" shrinkToFit="1"/>
    </xf>
    <xf numFmtId="0" fontId="78" fillId="0" borderId="47" xfId="0" applyFont="1" applyFill="1" applyBorder="1" applyAlignment="1">
      <alignment horizontal="center" vertical="center" shrinkToFit="1"/>
    </xf>
    <xf numFmtId="0" fontId="78" fillId="0" borderId="49" xfId="0" applyFont="1" applyFill="1" applyBorder="1" applyAlignment="1">
      <alignment horizontal="center" vertical="center" shrinkToFit="1"/>
    </xf>
    <xf numFmtId="0" fontId="78" fillId="0" borderId="48" xfId="0" applyFont="1" applyFill="1" applyBorder="1" applyAlignment="1">
      <alignment horizontal="center" vertical="center" shrinkToFit="1"/>
    </xf>
    <xf numFmtId="0" fontId="80" fillId="0" borderId="36" xfId="0" applyFont="1" applyBorder="1" applyAlignment="1">
      <alignment horizontal="left" vertical="center" shrinkToFit="1"/>
    </xf>
    <xf numFmtId="0" fontId="80" fillId="0" borderId="8" xfId="0" applyFont="1" applyBorder="1" applyAlignment="1">
      <alignment horizontal="left" vertical="center" shrinkToFit="1"/>
    </xf>
    <xf numFmtId="0" fontId="80" fillId="0" borderId="45" xfId="0" applyFont="1" applyBorder="1" applyAlignment="1">
      <alignment horizontal="left" vertical="center" shrinkToFit="1"/>
    </xf>
    <xf numFmtId="0" fontId="80" fillId="0" borderId="4" xfId="0" applyFont="1" applyBorder="1" applyAlignment="1">
      <alignment horizontal="left" vertical="center" shrinkToFit="1"/>
    </xf>
    <xf numFmtId="0" fontId="80" fillId="0" borderId="5" xfId="0" applyFont="1" applyBorder="1" applyAlignment="1">
      <alignment horizontal="left" vertical="center" shrinkToFit="1"/>
    </xf>
    <xf numFmtId="176" fontId="6" fillId="0" borderId="0" xfId="0" applyNumberFormat="1" applyFont="1" applyFill="1" applyBorder="1" applyAlignment="1">
      <alignment horizontal="center" vertical="center" shrinkToFit="1"/>
    </xf>
    <xf numFmtId="176" fontId="37" fillId="0" borderId="0" xfId="0" applyNumberFormat="1" applyFont="1" applyFill="1" applyBorder="1" applyAlignment="1">
      <alignment horizontal="right" vertical="center" shrinkToFit="1"/>
    </xf>
    <xf numFmtId="0" fontId="78" fillId="0" borderId="63" xfId="0" applyFont="1" applyFill="1" applyBorder="1" applyAlignment="1">
      <alignment horizontal="center" vertical="center" shrinkToFit="1"/>
    </xf>
    <xf numFmtId="0" fontId="78" fillId="0" borderId="53" xfId="0" applyFont="1" applyFill="1" applyBorder="1" applyAlignment="1">
      <alignment horizontal="center" vertical="center" shrinkToFit="1"/>
    </xf>
    <xf numFmtId="14" fontId="0" fillId="0" borderId="16" xfId="0" applyNumberFormat="1" applyBorder="1" applyAlignment="1">
      <alignment horizontal="center" vertical="center" shrinkToFit="1"/>
    </xf>
    <xf numFmtId="14" fontId="0" fillId="0" borderId="38" xfId="0" applyNumberFormat="1" applyBorder="1" applyAlignment="1">
      <alignment horizontal="center" vertical="center" shrinkToFit="1"/>
    </xf>
    <xf numFmtId="14" fontId="0" fillId="0" borderId="99" xfId="0" applyNumberFormat="1" applyBorder="1" applyAlignment="1">
      <alignment horizontal="center" vertical="center" shrinkToFit="1"/>
    </xf>
    <xf numFmtId="14" fontId="0" fillId="0" borderId="29" xfId="0" applyNumberForma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182" fontId="80" fillId="0" borderId="28" xfId="0" applyNumberFormat="1" applyFont="1" applyBorder="1" applyAlignment="1">
      <alignment vertical="center" shrinkToFit="1"/>
    </xf>
    <xf numFmtId="182" fontId="80" fillId="0" borderId="39" xfId="0" applyNumberFormat="1" applyFont="1" applyBorder="1" applyAlignment="1">
      <alignment vertical="center" shrinkToFit="1"/>
    </xf>
    <xf numFmtId="182" fontId="80" fillId="0" borderId="26" xfId="0" applyNumberFormat="1" applyFont="1" applyBorder="1" applyAlignment="1">
      <alignment vertical="center" shrinkToFit="1"/>
    </xf>
    <xf numFmtId="182" fontId="80" fillId="0" borderId="38" xfId="0" applyNumberFormat="1" applyFont="1" applyBorder="1" applyAlignment="1">
      <alignment vertical="center" shrinkToFit="1"/>
    </xf>
    <xf numFmtId="180" fontId="0" fillId="0" borderId="0" xfId="0" applyNumberFormat="1" applyBorder="1" applyAlignment="1">
      <alignment horizontal="center" vertical="center" shrinkToFit="1"/>
    </xf>
    <xf numFmtId="182" fontId="80" fillId="0" borderId="27" xfId="0" applyNumberFormat="1" applyFont="1" applyBorder="1" applyAlignment="1">
      <alignment vertical="center" shrinkToFit="1"/>
    </xf>
    <xf numFmtId="182" fontId="80" fillId="0" borderId="37" xfId="0" applyNumberFormat="1" applyFont="1" applyBorder="1" applyAlignment="1">
      <alignment vertical="center" shrinkToFit="1"/>
    </xf>
    <xf numFmtId="0" fontId="0" fillId="0" borderId="0" xfId="0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14" fontId="0" fillId="0" borderId="15" xfId="0" applyNumberFormat="1" applyBorder="1" applyAlignment="1">
      <alignment horizontal="center" vertical="center" shrinkToFit="1"/>
    </xf>
    <xf numFmtId="14" fontId="0" fillId="0" borderId="37" xfId="0" applyNumberFormat="1" applyBorder="1" applyAlignment="1">
      <alignment horizontal="center" vertical="center" shrinkToFit="1"/>
    </xf>
    <xf numFmtId="176" fontId="80" fillId="0" borderId="0" xfId="0" applyNumberFormat="1" applyFont="1" applyFill="1" applyBorder="1" applyAlignment="1">
      <alignment horizontal="center" vertical="center" shrinkToFit="1"/>
    </xf>
    <xf numFmtId="0" fontId="80" fillId="0" borderId="49" xfId="0" applyFont="1" applyBorder="1" applyAlignment="1">
      <alignment horizontal="left" vertical="center" shrinkToFit="1"/>
    </xf>
    <xf numFmtId="0" fontId="80" fillId="0" borderId="38" xfId="0" applyFont="1" applyBorder="1" applyAlignment="1">
      <alignment horizontal="left" vertical="center" shrinkToFit="1"/>
    </xf>
    <xf numFmtId="0" fontId="80" fillId="0" borderId="44" xfId="0" applyFont="1" applyBorder="1" applyAlignment="1">
      <alignment horizontal="left" vertical="center" shrinkToFit="1"/>
    </xf>
    <xf numFmtId="0" fontId="80" fillId="0" borderId="30" xfId="0" applyFont="1" applyBorder="1" applyAlignment="1">
      <alignment horizontal="left" vertical="center" shrinkToFit="1"/>
    </xf>
    <xf numFmtId="0" fontId="80" fillId="0" borderId="29" xfId="0" applyFont="1" applyBorder="1" applyAlignment="1">
      <alignment horizontal="left" vertical="center" shrinkToFit="1"/>
    </xf>
    <xf numFmtId="0" fontId="80" fillId="0" borderId="63" xfId="0" applyFont="1" applyBorder="1" applyAlignment="1">
      <alignment horizontal="left" vertical="center" shrinkToFit="1"/>
    </xf>
    <xf numFmtId="0" fontId="80" fillId="0" borderId="39" xfId="0" applyFont="1" applyBorder="1" applyAlignment="1">
      <alignment horizontal="left" vertical="center" shrinkToFit="1"/>
    </xf>
    <xf numFmtId="0" fontId="37" fillId="0" borderId="25" xfId="0" applyFont="1" applyBorder="1" applyAlignment="1">
      <alignment horizontal="left" vertical="center" shrinkToFit="1"/>
    </xf>
    <xf numFmtId="0" fontId="13" fillId="0" borderId="36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21" xfId="0" applyFont="1" applyBorder="1" applyAlignment="1">
      <alignment horizontal="center" vertical="center" shrinkToFit="1"/>
    </xf>
    <xf numFmtId="0" fontId="80" fillId="0" borderId="46" xfId="0" applyFont="1" applyBorder="1" applyAlignment="1">
      <alignment horizontal="left" vertical="center" shrinkToFit="1"/>
    </xf>
    <xf numFmtId="0" fontId="80" fillId="0" borderId="37" xfId="0" applyFont="1" applyBorder="1" applyAlignment="1">
      <alignment horizontal="left" vertical="center" shrinkToFit="1"/>
    </xf>
    <xf numFmtId="0" fontId="80" fillId="0" borderId="63" xfId="0" applyFont="1" applyBorder="1" applyAlignment="1">
      <alignment horizontal="center" vertical="center" shrinkToFit="1"/>
    </xf>
    <xf numFmtId="0" fontId="80" fillId="0" borderId="53" xfId="0" applyFont="1" applyBorder="1" applyAlignment="1">
      <alignment horizontal="center" vertical="center" shrinkToFit="1"/>
    </xf>
    <xf numFmtId="0" fontId="80" fillId="0" borderId="46" xfId="0" applyFont="1" applyBorder="1" applyAlignment="1">
      <alignment horizontal="center" vertical="center" shrinkToFit="1"/>
    </xf>
    <xf numFmtId="0" fontId="80" fillId="0" borderId="47" xfId="0" applyFont="1" applyBorder="1" applyAlignment="1">
      <alignment horizontal="center" vertical="center" shrinkToFit="1"/>
    </xf>
    <xf numFmtId="0" fontId="13" fillId="0" borderId="98" xfId="0" applyFont="1" applyBorder="1" applyAlignment="1">
      <alignment horizontal="center" vertical="center" shrinkToFit="1"/>
    </xf>
    <xf numFmtId="176" fontId="58" fillId="0" borderId="0" xfId="0" applyNumberFormat="1" applyFont="1" applyFill="1" applyBorder="1" applyAlignment="1">
      <alignment horizontal="right" vertical="center" shrinkToFit="1"/>
    </xf>
    <xf numFmtId="0" fontId="80" fillId="0" borderId="54" xfId="0" applyFont="1" applyBorder="1" applyAlignment="1">
      <alignment horizontal="center" vertical="center" shrinkToFit="1"/>
    </xf>
    <xf numFmtId="0" fontId="80" fillId="0" borderId="61" xfId="0" applyFont="1" applyBorder="1" applyAlignment="1">
      <alignment horizontal="center" vertical="center" shrinkToFit="1"/>
    </xf>
    <xf numFmtId="0" fontId="80" fillId="0" borderId="4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 shrinkToFit="1"/>
    </xf>
    <xf numFmtId="0" fontId="59" fillId="0" borderId="9" xfId="0" applyFont="1" applyBorder="1" applyAlignment="1">
      <alignment horizontal="left" vertical="top" wrapText="1" shrinkToFit="1"/>
    </xf>
    <xf numFmtId="0" fontId="59" fillId="0" borderId="8" xfId="0" applyFont="1" applyBorder="1" applyAlignment="1">
      <alignment horizontal="left" vertical="top" wrapText="1" shrinkToFit="1"/>
    </xf>
    <xf numFmtId="0" fontId="59" fillId="0" borderId="21" xfId="0" applyFont="1" applyBorder="1" applyAlignment="1">
      <alignment horizontal="left" vertical="top" wrapText="1" shrinkToFit="1"/>
    </xf>
    <xf numFmtId="0" fontId="79" fillId="0" borderId="18" xfId="0" applyFont="1" applyBorder="1" applyAlignment="1">
      <alignment horizontal="center" vertical="center" shrinkToFit="1"/>
    </xf>
    <xf numFmtId="0" fontId="59" fillId="0" borderId="20" xfId="0" applyFont="1" applyBorder="1" applyAlignment="1">
      <alignment horizontal="center" vertical="center" shrinkToFit="1"/>
    </xf>
    <xf numFmtId="0" fontId="0" fillId="0" borderId="10" xfId="0" applyFont="1" applyBorder="1" applyAlignment="1">
      <alignment horizontal="center" vertical="center" shrinkToFit="1"/>
    </xf>
    <xf numFmtId="0" fontId="45" fillId="0" borderId="2" xfId="0" applyFont="1" applyBorder="1" applyAlignment="1">
      <alignment horizontal="center" vertical="center" shrinkToFit="1"/>
    </xf>
    <xf numFmtId="0" fontId="49" fillId="0" borderId="0" xfId="0" applyFont="1" applyAlignment="1">
      <alignment horizontal="center" vertical="center" shrinkToFit="1"/>
    </xf>
    <xf numFmtId="0" fontId="49" fillId="0" borderId="2" xfId="0" applyFont="1" applyBorder="1" applyAlignment="1">
      <alignment horizontal="center" vertical="center" shrinkToFit="1"/>
    </xf>
    <xf numFmtId="0" fontId="13" fillId="0" borderId="25" xfId="0" applyFont="1" applyBorder="1" applyAlignment="1">
      <alignment horizontal="center" vertical="top" shrinkToFit="1"/>
    </xf>
    <xf numFmtId="0" fontId="79" fillId="0" borderId="15" xfId="0" applyFont="1" applyBorder="1" applyAlignment="1">
      <alignment horizontal="center" vertical="center" shrinkToFit="1"/>
    </xf>
    <xf numFmtId="0" fontId="79" fillId="0" borderId="27" xfId="0" applyFont="1" applyBorder="1" applyAlignment="1">
      <alignment horizontal="center" vertical="center" shrinkToFit="1"/>
    </xf>
    <xf numFmtId="0" fontId="79" fillId="0" borderId="37" xfId="0" applyFont="1" applyBorder="1" applyAlignment="1">
      <alignment horizontal="center" vertical="center" shrinkToFit="1"/>
    </xf>
    <xf numFmtId="0" fontId="56" fillId="0" borderId="17" xfId="0" applyFont="1" applyBorder="1" applyAlignment="1">
      <alignment horizontal="center" vertical="center" shrinkToFit="1"/>
    </xf>
    <xf numFmtId="0" fontId="56" fillId="0" borderId="28" xfId="0" applyFont="1" applyBorder="1" applyAlignment="1">
      <alignment horizontal="center" vertical="center" shrinkToFit="1"/>
    </xf>
    <xf numFmtId="0" fontId="56" fillId="0" borderId="39" xfId="0" applyFont="1" applyBorder="1" applyAlignment="1">
      <alignment horizontal="center" vertical="center" shrinkToFit="1"/>
    </xf>
    <xf numFmtId="49" fontId="13" fillId="0" borderId="101" xfId="5" applyNumberFormat="1" applyFont="1" applyBorder="1" applyAlignment="1">
      <alignment horizontal="center" vertical="center"/>
    </xf>
    <xf numFmtId="49" fontId="13" fillId="0" borderId="102" xfId="5" applyNumberFormat="1" applyFont="1" applyBorder="1" applyAlignment="1">
      <alignment horizontal="center" vertical="center"/>
    </xf>
    <xf numFmtId="49" fontId="13" fillId="0" borderId="103" xfId="5" applyNumberFormat="1" applyFont="1" applyBorder="1" applyAlignment="1">
      <alignment horizontal="center" vertical="center"/>
    </xf>
    <xf numFmtId="0" fontId="58" fillId="0" borderId="102" xfId="5" applyNumberFormat="1" applyFont="1" applyBorder="1" applyAlignment="1">
      <alignment horizontal="center" vertical="center"/>
    </xf>
    <xf numFmtId="0" fontId="58" fillId="0" borderId="104" xfId="5" applyNumberFormat="1" applyFont="1" applyBorder="1" applyAlignment="1">
      <alignment horizontal="center" vertical="center"/>
    </xf>
    <xf numFmtId="49" fontId="13" fillId="0" borderId="105" xfId="5" applyNumberFormat="1" applyFont="1" applyBorder="1" applyAlignment="1">
      <alignment horizontal="center" vertical="center" wrapText="1"/>
    </xf>
    <xf numFmtId="49" fontId="13" fillId="0" borderId="106" xfId="5" applyNumberFormat="1" applyFont="1" applyBorder="1" applyAlignment="1">
      <alignment horizontal="center" vertical="center" wrapText="1"/>
    </xf>
    <xf numFmtId="49" fontId="13" fillId="0" borderId="107" xfId="5" applyNumberFormat="1" applyFont="1" applyBorder="1" applyAlignment="1">
      <alignment horizontal="center" vertical="center" wrapText="1"/>
    </xf>
    <xf numFmtId="0" fontId="59" fillId="0" borderId="108" xfId="5" applyNumberFormat="1" applyFont="1" applyBorder="1" applyAlignment="1">
      <alignment horizontal="center" vertical="center" shrinkToFit="1"/>
    </xf>
    <xf numFmtId="0" fontId="59" fillId="0" borderId="106" xfId="5" applyNumberFormat="1" applyFont="1" applyBorder="1" applyAlignment="1">
      <alignment horizontal="center" vertical="center" shrinkToFit="1"/>
    </xf>
    <xf numFmtId="0" fontId="59" fillId="0" borderId="109" xfId="5" applyNumberFormat="1" applyFont="1" applyBorder="1" applyAlignment="1">
      <alignment horizontal="center" vertical="center" shrinkToFit="1"/>
    </xf>
    <xf numFmtId="49" fontId="0" fillId="14" borderId="0" xfId="5" applyNumberFormat="1" applyFont="1" applyFill="1" applyAlignment="1">
      <alignment horizontal="center" vertical="center"/>
    </xf>
    <xf numFmtId="49" fontId="38" fillId="14" borderId="0" xfId="5" applyNumberFormat="1" applyFont="1" applyFill="1" applyAlignment="1">
      <alignment horizontal="center" vertical="center"/>
    </xf>
    <xf numFmtId="0" fontId="18" fillId="14" borderId="10" xfId="1" applyFill="1" applyBorder="1" applyAlignment="1">
      <alignment horizontal="center"/>
    </xf>
    <xf numFmtId="0" fontId="38" fillId="12" borderId="10" xfId="1" applyFont="1" applyFill="1" applyBorder="1" applyAlignment="1">
      <alignment horizontal="center"/>
    </xf>
    <xf numFmtId="49" fontId="3" fillId="14" borderId="0" xfId="5" applyNumberFormat="1" applyFont="1" applyFill="1" applyAlignment="1">
      <alignment horizontal="center" vertical="center" wrapText="1"/>
    </xf>
    <xf numFmtId="0" fontId="56" fillId="14" borderId="23" xfId="5" applyNumberFormat="1" applyFont="1" applyFill="1" applyBorder="1" applyAlignment="1">
      <alignment horizontal="center" vertical="center"/>
    </xf>
    <xf numFmtId="0" fontId="56" fillId="14" borderId="24" xfId="5" applyNumberFormat="1" applyFont="1" applyFill="1" applyBorder="1" applyAlignment="1">
      <alignment horizontal="center" vertical="center"/>
    </xf>
    <xf numFmtId="49" fontId="79" fillId="14" borderId="23" xfId="5" applyNumberFormat="1" applyFont="1" applyFill="1" applyBorder="1" applyAlignment="1" applyProtection="1">
      <alignment horizontal="center" vertical="center"/>
      <protection locked="0"/>
    </xf>
    <xf numFmtId="49" fontId="79" fillId="14" borderId="24" xfId="5" applyNumberFormat="1" applyFont="1" applyFill="1" applyBorder="1" applyAlignment="1" applyProtection="1">
      <alignment horizontal="center" vertical="center"/>
      <protection locked="0"/>
    </xf>
    <xf numFmtId="49" fontId="13" fillId="14" borderId="25" xfId="5" applyNumberFormat="1" applyFont="1" applyFill="1" applyBorder="1" applyAlignment="1">
      <alignment horizontal="right" vertical="center"/>
    </xf>
    <xf numFmtId="0" fontId="60" fillId="0" borderId="122" xfId="1" applyFont="1" applyBorder="1" applyAlignment="1">
      <alignment horizontal="center" vertical="center" textRotation="255" wrapText="1"/>
    </xf>
    <xf numFmtId="0" fontId="60" fillId="0" borderId="110" xfId="1" applyFont="1" applyBorder="1" applyAlignment="1">
      <alignment horizontal="center" vertical="center" textRotation="255" wrapText="1"/>
    </xf>
    <xf numFmtId="0" fontId="60" fillId="0" borderId="123" xfId="1" applyFont="1" applyBorder="1" applyAlignment="1">
      <alignment horizontal="center" vertical="center" textRotation="255" wrapText="1"/>
    </xf>
    <xf numFmtId="0" fontId="60" fillId="0" borderId="23" xfId="1" applyFont="1" applyBorder="1" applyAlignment="1">
      <alignment horizontal="center" vertical="center" textRotation="255" wrapText="1"/>
    </xf>
    <xf numFmtId="0" fontId="60" fillId="0" borderId="58" xfId="1" applyFont="1" applyBorder="1" applyAlignment="1">
      <alignment horizontal="center" vertical="center" textRotation="255" wrapText="1"/>
    </xf>
    <xf numFmtId="0" fontId="60" fillId="0" borderId="25" xfId="1" applyFont="1" applyBorder="1" applyAlignment="1">
      <alignment horizontal="center" vertical="center" wrapText="1"/>
    </xf>
    <xf numFmtId="0" fontId="60" fillId="0" borderId="0" xfId="1" applyFont="1" applyBorder="1" applyAlignment="1">
      <alignment horizontal="center" vertical="center" wrapText="1"/>
    </xf>
    <xf numFmtId="0" fontId="60" fillId="0" borderId="4" xfId="1" applyFont="1" applyBorder="1" applyAlignment="1">
      <alignment horizontal="center" vertical="center" wrapText="1"/>
    </xf>
    <xf numFmtId="0" fontId="62" fillId="0" borderId="111" xfId="1" applyNumberFormat="1" applyFont="1" applyBorder="1" applyAlignment="1">
      <alignment horizontal="center" vertical="center" shrinkToFit="1"/>
    </xf>
    <xf numFmtId="0" fontId="62" fillId="0" borderId="112" xfId="1" applyNumberFormat="1" applyFont="1" applyBorder="1" applyAlignment="1">
      <alignment horizontal="center" vertical="center" shrinkToFit="1"/>
    </xf>
    <xf numFmtId="0" fontId="62" fillId="0" borderId="113" xfId="1" applyNumberFormat="1" applyFont="1" applyBorder="1" applyAlignment="1">
      <alignment horizontal="center" vertical="center" shrinkToFit="1"/>
    </xf>
    <xf numFmtId="0" fontId="63" fillId="0" borderId="108" xfId="1" applyNumberFormat="1" applyFont="1" applyBorder="1" applyAlignment="1">
      <alignment horizontal="center" vertical="center" shrinkToFit="1"/>
    </xf>
    <xf numFmtId="0" fontId="63" fillId="0" borderId="106" xfId="1" applyNumberFormat="1" applyFont="1" applyBorder="1" applyAlignment="1">
      <alignment horizontal="center" vertical="center" shrinkToFit="1"/>
    </xf>
    <xf numFmtId="0" fontId="63" fillId="0" borderId="109" xfId="1" applyNumberFormat="1" applyFont="1" applyBorder="1" applyAlignment="1">
      <alignment horizontal="center" vertical="center" shrinkToFit="1"/>
    </xf>
    <xf numFmtId="0" fontId="63" fillId="0" borderId="9" xfId="1" applyNumberFormat="1" applyFont="1" applyBorder="1" applyAlignment="1">
      <alignment horizontal="center" vertical="center" shrinkToFit="1"/>
    </xf>
    <xf numFmtId="0" fontId="63" fillId="0" borderId="8" xfId="1" applyNumberFormat="1" applyFont="1" applyBorder="1" applyAlignment="1">
      <alignment horizontal="center" vertical="center" shrinkToFit="1"/>
    </xf>
    <xf numFmtId="0" fontId="63" fillId="0" borderId="96" xfId="1" applyNumberFormat="1" applyFont="1" applyBorder="1" applyAlignment="1">
      <alignment horizontal="center" vertical="center" shrinkToFit="1"/>
    </xf>
    <xf numFmtId="0" fontId="60" fillId="0" borderId="34" xfId="1" applyFont="1" applyBorder="1" applyAlignment="1">
      <alignment horizontal="center" vertical="center" wrapText="1"/>
    </xf>
    <xf numFmtId="0" fontId="60" fillId="0" borderId="35" xfId="1" applyFont="1" applyBorder="1" applyAlignment="1">
      <alignment horizontal="center" vertical="center" wrapText="1"/>
    </xf>
    <xf numFmtId="0" fontId="60" fillId="0" borderId="3" xfId="1" applyFont="1" applyBorder="1" applyAlignment="1">
      <alignment horizontal="center" vertical="center" wrapText="1"/>
    </xf>
    <xf numFmtId="0" fontId="60" fillId="0" borderId="5" xfId="1" applyFont="1" applyBorder="1" applyAlignment="1">
      <alignment horizontal="center" vertical="center" wrapText="1"/>
    </xf>
    <xf numFmtId="0" fontId="60" fillId="0" borderId="111" xfId="1" applyFont="1" applyBorder="1" applyAlignment="1">
      <alignment horizontal="left" vertical="center" wrapText="1"/>
    </xf>
    <xf numFmtId="0" fontId="60" fillId="0" borderId="112" xfId="1" applyFont="1" applyBorder="1" applyAlignment="1">
      <alignment horizontal="left" vertical="center" wrapText="1"/>
    </xf>
    <xf numFmtId="0" fontId="60" fillId="0" borderId="113" xfId="1" applyFont="1" applyBorder="1" applyAlignment="1">
      <alignment horizontal="left" vertical="center" wrapText="1"/>
    </xf>
    <xf numFmtId="0" fontId="60" fillId="0" borderId="108" xfId="1" applyFont="1" applyBorder="1" applyAlignment="1">
      <alignment horizontal="left" vertical="center" wrapText="1"/>
    </xf>
    <xf numFmtId="0" fontId="60" fillId="0" borderId="106" xfId="1" applyFont="1" applyBorder="1" applyAlignment="1">
      <alignment horizontal="left" vertical="center" wrapText="1"/>
    </xf>
    <xf numFmtId="0" fontId="60" fillId="0" borderId="109" xfId="1" applyFont="1" applyBorder="1" applyAlignment="1">
      <alignment horizontal="left" vertical="center" wrapText="1"/>
    </xf>
    <xf numFmtId="0" fontId="60" fillId="0" borderId="2" xfId="1" applyFont="1" applyBorder="1" applyAlignment="1">
      <alignment horizontal="center" vertical="center" wrapText="1"/>
    </xf>
    <xf numFmtId="0" fontId="64" fillId="0" borderId="111" xfId="1" applyFont="1" applyBorder="1" applyAlignment="1">
      <alignment horizontal="center" vertical="center" shrinkToFit="1"/>
    </xf>
    <xf numFmtId="0" fontId="64" fillId="0" borderId="114" xfId="1" applyFont="1" applyBorder="1" applyAlignment="1">
      <alignment horizontal="center" vertical="center" shrinkToFit="1"/>
    </xf>
    <xf numFmtId="0" fontId="60" fillId="0" borderId="23" xfId="1" applyFont="1" applyBorder="1" applyAlignment="1">
      <alignment horizontal="center" vertical="center" wrapText="1"/>
    </xf>
    <xf numFmtId="0" fontId="60" fillId="0" borderId="58" xfId="1" applyFont="1" applyBorder="1" applyAlignment="1">
      <alignment horizontal="center" vertical="center" wrapText="1"/>
    </xf>
    <xf numFmtId="0" fontId="60" fillId="0" borderId="24" xfId="1" applyFont="1" applyBorder="1" applyAlignment="1">
      <alignment horizontal="center" vertical="center" wrapText="1"/>
    </xf>
    <xf numFmtId="0" fontId="64" fillId="0" borderId="112" xfId="1" applyFont="1" applyBorder="1" applyAlignment="1">
      <alignment horizontal="center" vertical="center" shrinkToFit="1"/>
    </xf>
    <xf numFmtId="0" fontId="64" fillId="0" borderId="113" xfId="1" applyFont="1" applyBorder="1" applyAlignment="1">
      <alignment horizontal="center" vertical="center" shrinkToFit="1"/>
    </xf>
    <xf numFmtId="0" fontId="63" fillId="0" borderId="108" xfId="1" applyFont="1" applyBorder="1" applyAlignment="1">
      <alignment horizontal="center" vertical="center" shrinkToFit="1"/>
    </xf>
    <xf numFmtId="0" fontId="63" fillId="0" borderId="107" xfId="1" applyFont="1" applyBorder="1" applyAlignment="1">
      <alignment horizontal="center" vertical="center" shrinkToFit="1"/>
    </xf>
    <xf numFmtId="0" fontId="63" fillId="0" borderId="106" xfId="1" applyFont="1" applyBorder="1" applyAlignment="1">
      <alignment horizontal="center" vertical="center" shrinkToFit="1"/>
    </xf>
    <xf numFmtId="0" fontId="63" fillId="0" borderId="109" xfId="1" applyFont="1" applyBorder="1" applyAlignment="1">
      <alignment horizontal="center" vertical="center" shrinkToFit="1"/>
    </xf>
    <xf numFmtId="0" fontId="63" fillId="0" borderId="9" xfId="1" applyFont="1" applyBorder="1" applyAlignment="1">
      <alignment horizontal="center" vertical="center" shrinkToFit="1"/>
    </xf>
    <xf numFmtId="0" fontId="63" fillId="0" borderId="21" xfId="1" applyFont="1" applyBorder="1" applyAlignment="1">
      <alignment horizontal="center" vertical="center" shrinkToFit="1"/>
    </xf>
    <xf numFmtId="0" fontId="63" fillId="0" borderId="8" xfId="1" applyFont="1" applyBorder="1" applyAlignment="1">
      <alignment horizontal="center" vertical="center" shrinkToFit="1"/>
    </xf>
    <xf numFmtId="0" fontId="63" fillId="0" borderId="96" xfId="1" applyFont="1" applyBorder="1" applyAlignment="1">
      <alignment horizontal="center" vertical="center" shrinkToFit="1"/>
    </xf>
    <xf numFmtId="0" fontId="63" fillId="0" borderId="111" xfId="1" applyFont="1" applyBorder="1" applyAlignment="1">
      <alignment horizontal="center" vertical="center" shrinkToFit="1"/>
    </xf>
    <xf numFmtId="0" fontId="63" fillId="0" borderId="114" xfId="1" applyFont="1" applyBorder="1" applyAlignment="1">
      <alignment horizontal="center" vertical="center" shrinkToFit="1"/>
    </xf>
    <xf numFmtId="0" fontId="62" fillId="0" borderId="23" xfId="1" applyFont="1" applyBorder="1" applyAlignment="1">
      <alignment horizontal="center" vertical="center" wrapText="1"/>
    </xf>
    <xf numFmtId="0" fontId="60" fillId="0" borderId="9" xfId="1" applyFont="1" applyBorder="1" applyAlignment="1">
      <alignment horizontal="center" vertical="center" wrapText="1"/>
    </xf>
    <xf numFmtId="0" fontId="60" fillId="0" borderId="21" xfId="1" applyFont="1" applyBorder="1" applyAlignment="1">
      <alignment horizontal="center" vertical="center" wrapText="1"/>
    </xf>
    <xf numFmtId="0" fontId="60" fillId="0" borderId="24" xfId="1" applyFont="1" applyBorder="1" applyAlignment="1">
      <alignment horizontal="center" vertical="center" textRotation="255" wrapText="1"/>
    </xf>
    <xf numFmtId="0" fontId="60" fillId="0" borderId="10" xfId="1" applyFont="1" applyBorder="1" applyAlignment="1">
      <alignment horizontal="center" vertical="center" wrapText="1"/>
    </xf>
    <xf numFmtId="0" fontId="18" fillId="14" borderId="9" xfId="1" applyFill="1" applyBorder="1" applyAlignment="1">
      <alignment horizontal="center" vertical="center" shrinkToFit="1"/>
    </xf>
    <xf numFmtId="0" fontId="18" fillId="14" borderId="8" xfId="1" applyFill="1" applyBorder="1" applyAlignment="1">
      <alignment horizontal="center" vertical="center" shrinkToFit="1"/>
    </xf>
    <xf numFmtId="0" fontId="18" fillId="14" borderId="21" xfId="1" applyFill="1" applyBorder="1" applyAlignment="1">
      <alignment horizontal="center" vertical="center" shrinkToFit="1"/>
    </xf>
    <xf numFmtId="0" fontId="29" fillId="0" borderId="9" xfId="1" applyFont="1" applyBorder="1" applyAlignment="1">
      <alignment horizontal="center" vertical="center" wrapText="1" shrinkToFit="1"/>
    </xf>
    <xf numFmtId="0" fontId="29" fillId="0" borderId="21" xfId="1" applyFont="1" applyBorder="1" applyAlignment="1">
      <alignment horizontal="center" vertical="center" wrapText="1" shrinkToFit="1"/>
    </xf>
    <xf numFmtId="0" fontId="29" fillId="0" borderId="10" xfId="1" applyFont="1" applyBorder="1" applyAlignment="1">
      <alignment horizontal="center" vertical="center" shrinkToFit="1"/>
    </xf>
    <xf numFmtId="0" fontId="29" fillId="0" borderId="10" xfId="1" applyFont="1" applyBorder="1" applyAlignment="1">
      <alignment horizontal="center" vertical="center" wrapText="1" shrinkToFit="1"/>
    </xf>
    <xf numFmtId="0" fontId="29" fillId="0" borderId="23" xfId="1" applyFont="1" applyFill="1" applyBorder="1" applyAlignment="1">
      <alignment horizontal="center" vertical="center" shrinkToFit="1"/>
    </xf>
    <xf numFmtId="0" fontId="29" fillId="0" borderId="24" xfId="1" applyFont="1" applyFill="1" applyBorder="1" applyAlignment="1">
      <alignment horizontal="center" vertical="center" shrinkToFit="1"/>
    </xf>
    <xf numFmtId="0" fontId="29" fillId="0" borderId="23" xfId="1" applyFont="1" applyFill="1" applyBorder="1" applyAlignment="1">
      <alignment horizontal="center" vertical="center" wrapText="1" shrinkToFit="1"/>
    </xf>
    <xf numFmtId="0" fontId="30" fillId="0" borderId="23" xfId="1" applyFont="1" applyBorder="1" applyAlignment="1">
      <alignment horizontal="center" vertical="center" wrapText="1" shrinkToFit="1"/>
    </xf>
    <xf numFmtId="0" fontId="30" fillId="0" borderId="24" xfId="1" applyFont="1" applyBorder="1" applyAlignment="1">
      <alignment horizontal="center" vertical="center" wrapText="1" shrinkToFit="1"/>
    </xf>
    <xf numFmtId="0" fontId="29" fillId="0" borderId="23" xfId="1" applyFont="1" applyBorder="1" applyAlignment="1">
      <alignment horizontal="center" vertical="center" shrinkToFit="1"/>
    </xf>
    <xf numFmtId="0" fontId="29" fillId="0" borderId="24" xfId="1" applyFont="1" applyBorder="1" applyAlignment="1">
      <alignment horizontal="center" vertical="center" shrinkToFit="1"/>
    </xf>
    <xf numFmtId="0" fontId="29" fillId="0" borderId="23" xfId="1" applyFont="1" applyBorder="1" applyAlignment="1">
      <alignment horizontal="center" vertical="center" wrapText="1" shrinkToFit="1"/>
    </xf>
    <xf numFmtId="0" fontId="29" fillId="0" borderId="24" xfId="1" applyFont="1" applyBorder="1" applyAlignment="1">
      <alignment horizontal="center" vertical="center" wrapText="1" shrinkToFit="1"/>
    </xf>
    <xf numFmtId="0" fontId="29" fillId="0" borderId="9" xfId="1" applyFont="1" applyBorder="1" applyAlignment="1">
      <alignment horizontal="center" vertical="center" shrinkToFit="1"/>
    </xf>
    <xf numFmtId="0" fontId="29" fillId="0" borderId="8" xfId="1" applyFont="1" applyBorder="1" applyAlignment="1">
      <alignment horizontal="center" vertical="center" shrinkToFit="1"/>
    </xf>
    <xf numFmtId="0" fontId="29" fillId="0" borderId="21" xfId="1" applyFont="1" applyBorder="1" applyAlignment="1">
      <alignment horizontal="center" vertical="center" shrinkToFit="1"/>
    </xf>
  </cellXfs>
  <cellStyles count="6">
    <cellStyle name="ハイパーリンク" xfId="4" builtinId="8"/>
    <cellStyle name="標準" xfId="0" builtinId="0"/>
    <cellStyle name="標準 2" xfId="2"/>
    <cellStyle name="標準 3" xfId="1"/>
    <cellStyle name="標準 4" xfId="3"/>
    <cellStyle name="標準_吹奏楽" xfId="5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CCCC"/>
      <color rgb="FF000099"/>
      <color rgb="FFCCFFFF"/>
      <color rgb="FF99CCFF"/>
      <color rgb="FFCCFF99"/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444501</xdr:colOff>
      <xdr:row>3</xdr:row>
      <xdr:rowOff>19051</xdr:rowOff>
    </xdr:from>
    <xdr:to>
      <xdr:col>6</xdr:col>
      <xdr:colOff>127000</xdr:colOff>
      <xdr:row>12</xdr:row>
      <xdr:rowOff>130275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1851" y="1504951"/>
          <a:ext cx="1644649" cy="21686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286871</xdr:colOff>
      <xdr:row>20</xdr:row>
      <xdr:rowOff>80683</xdr:rowOff>
    </xdr:from>
    <xdr:to>
      <xdr:col>4</xdr:col>
      <xdr:colOff>233082</xdr:colOff>
      <xdr:row>23</xdr:row>
      <xdr:rowOff>143436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CxnSpPr/>
      </xdr:nvCxnSpPr>
      <xdr:spPr>
        <a:xfrm>
          <a:off x="286871" y="4258236"/>
          <a:ext cx="2626658" cy="645459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60959</xdr:colOff>
      <xdr:row>2</xdr:row>
      <xdr:rowOff>169545</xdr:rowOff>
    </xdr:from>
    <xdr:to>
      <xdr:col>55</xdr:col>
      <xdr:colOff>129540</xdr:colOff>
      <xdr:row>6</xdr:row>
      <xdr:rowOff>167640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7162799" y="504825"/>
          <a:ext cx="2506981" cy="107251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8575" cmpd="sng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このシートは直接入力不可。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入力はすべて、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pPr>
            <a:lnSpc>
              <a:spcPts val="1700"/>
            </a:lnSpc>
          </a:pP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「データ入力シート１」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pPr>
            <a:lnSpc>
              <a:spcPts val="1700"/>
            </a:lnSpc>
          </a:pP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にお願いします。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62752</xdr:colOff>
      <xdr:row>3</xdr:row>
      <xdr:rowOff>226731</xdr:rowOff>
    </xdr:from>
    <xdr:to>
      <xdr:col>16</xdr:col>
      <xdr:colOff>0</xdr:colOff>
      <xdr:row>6</xdr:row>
      <xdr:rowOff>399862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7436223" y="734731"/>
          <a:ext cx="2514601" cy="102477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8575" cmpd="sng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このシートは直接入力不可。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入力はすべて、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pPr>
            <a:lnSpc>
              <a:spcPts val="1700"/>
            </a:lnSpc>
          </a:pP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「データ入力シート２」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pPr>
            <a:lnSpc>
              <a:spcPts val="1700"/>
            </a:lnSpc>
          </a:pP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にお願いします。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104774</xdr:colOff>
      <xdr:row>2</xdr:row>
      <xdr:rowOff>19050</xdr:rowOff>
    </xdr:from>
    <xdr:to>
      <xdr:col>18</xdr:col>
      <xdr:colOff>609600</xdr:colOff>
      <xdr:row>5</xdr:row>
      <xdr:rowOff>371475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8134349" y="333375"/>
          <a:ext cx="2562226" cy="13049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8575" cmpd="sng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このシートは直接入力不可。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入力はすべて、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pPr>
            <a:lnSpc>
              <a:spcPts val="1700"/>
            </a:lnSpc>
          </a:pP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「データ入力シート２」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pPr>
            <a:lnSpc>
              <a:spcPts val="1700"/>
            </a:lnSpc>
          </a:pP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にお願いします。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219074</xdr:colOff>
      <xdr:row>0</xdr:row>
      <xdr:rowOff>152401</xdr:rowOff>
    </xdr:from>
    <xdr:to>
      <xdr:col>17</xdr:col>
      <xdr:colOff>114299</xdr:colOff>
      <xdr:row>4</xdr:row>
      <xdr:rowOff>266701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6444614" y="152401"/>
          <a:ext cx="2326005" cy="10210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8575" cmpd="sng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このシートは直接入力不可。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入力はすべて、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pPr>
            <a:lnSpc>
              <a:spcPts val="1700"/>
            </a:lnSpc>
          </a:pP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「データ入力シート１」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pPr>
            <a:lnSpc>
              <a:spcPts val="1700"/>
            </a:lnSpc>
          </a:pP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にお願いします。</a:t>
          </a:r>
          <a:endParaRPr kumimoji="1" lang="ja-JP" altLang="en-US" sz="1600" b="1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68580</xdr:colOff>
      <xdr:row>9</xdr:row>
      <xdr:rowOff>0</xdr:rowOff>
    </xdr:from>
    <xdr:to>
      <xdr:col>12</xdr:col>
      <xdr:colOff>2354580</xdr:colOff>
      <xdr:row>12</xdr:row>
      <xdr:rowOff>182880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900-00007A000000}"/>
            </a:ext>
          </a:extLst>
        </xdr:cNvPr>
        <xdr:cNvSpPr txBox="1"/>
      </xdr:nvSpPr>
      <xdr:spPr>
        <a:xfrm>
          <a:off x="6370320" y="1912620"/>
          <a:ext cx="2286000" cy="100584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8575" cmpd="sng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このシートは直接入力不可。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入力は全て、「入力シート①」にお願いします。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x0175@pref.kagawa.lg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0"/>
  <sheetViews>
    <sheetView workbookViewId="0">
      <selection activeCell="E6" sqref="E6"/>
    </sheetView>
  </sheetViews>
  <sheetFormatPr defaultRowHeight="13.5" x14ac:dyDescent="0.15"/>
  <cols>
    <col min="2" max="4" width="11.125" customWidth="1"/>
    <col min="5" max="6" width="10.875" customWidth="1"/>
  </cols>
  <sheetData>
    <row r="3" spans="1:11" x14ac:dyDescent="0.15">
      <c r="B3" s="8" t="s">
        <v>50</v>
      </c>
      <c r="C3" s="8" t="s">
        <v>27</v>
      </c>
      <c r="D3" s="8" t="s">
        <v>177</v>
      </c>
      <c r="E3" s="8" t="s">
        <v>180</v>
      </c>
      <c r="F3" s="8" t="s">
        <v>183</v>
      </c>
      <c r="G3" s="8" t="s">
        <v>234</v>
      </c>
      <c r="H3" s="8" t="s">
        <v>235</v>
      </c>
      <c r="I3" s="8" t="s">
        <v>244</v>
      </c>
      <c r="J3" s="8" t="s">
        <v>281</v>
      </c>
      <c r="K3" s="8" t="s">
        <v>284</v>
      </c>
    </row>
    <row r="4" spans="1:11" x14ac:dyDescent="0.15">
      <c r="A4">
        <v>1</v>
      </c>
      <c r="B4" t="s">
        <v>188</v>
      </c>
      <c r="C4" t="s">
        <v>178</v>
      </c>
      <c r="D4" t="s">
        <v>266</v>
      </c>
      <c r="E4" t="s">
        <v>181</v>
      </c>
      <c r="F4" t="s">
        <v>162</v>
      </c>
      <c r="G4" t="s">
        <v>236</v>
      </c>
      <c r="H4" t="s">
        <v>238</v>
      </c>
      <c r="I4">
        <v>1</v>
      </c>
      <c r="J4" t="s">
        <v>282</v>
      </c>
      <c r="K4" t="s">
        <v>285</v>
      </c>
    </row>
    <row r="5" spans="1:11" x14ac:dyDescent="0.15">
      <c r="A5">
        <v>2</v>
      </c>
      <c r="B5" t="s">
        <v>189</v>
      </c>
      <c r="C5" t="s">
        <v>179</v>
      </c>
      <c r="D5" t="s">
        <v>149</v>
      </c>
      <c r="E5" t="s">
        <v>182</v>
      </c>
      <c r="F5" t="s">
        <v>184</v>
      </c>
      <c r="G5" t="s">
        <v>237</v>
      </c>
      <c r="H5" t="s">
        <v>239</v>
      </c>
      <c r="I5">
        <v>2</v>
      </c>
      <c r="J5" t="s">
        <v>283</v>
      </c>
      <c r="K5" t="s">
        <v>309</v>
      </c>
    </row>
    <row r="6" spans="1:11" x14ac:dyDescent="0.15">
      <c r="A6">
        <v>3</v>
      </c>
      <c r="B6" t="s">
        <v>190</v>
      </c>
      <c r="F6" t="s">
        <v>185</v>
      </c>
      <c r="I6">
        <v>3</v>
      </c>
    </row>
    <row r="7" spans="1:11" x14ac:dyDescent="0.15">
      <c r="A7">
        <v>4</v>
      </c>
      <c r="B7" t="s">
        <v>191</v>
      </c>
      <c r="F7" t="s">
        <v>186</v>
      </c>
    </row>
    <row r="8" spans="1:11" x14ac:dyDescent="0.15">
      <c r="A8">
        <v>5</v>
      </c>
      <c r="B8" t="s">
        <v>192</v>
      </c>
      <c r="F8" t="s">
        <v>187</v>
      </c>
    </row>
    <row r="9" spans="1:11" x14ac:dyDescent="0.15">
      <c r="A9">
        <v>6</v>
      </c>
      <c r="B9" t="s">
        <v>193</v>
      </c>
      <c r="F9" t="s">
        <v>105</v>
      </c>
    </row>
    <row r="10" spans="1:11" x14ac:dyDescent="0.15">
      <c r="A10">
        <v>7</v>
      </c>
      <c r="B10" t="s">
        <v>194</v>
      </c>
    </row>
    <row r="11" spans="1:11" x14ac:dyDescent="0.15">
      <c r="A11">
        <v>8</v>
      </c>
      <c r="B11" t="s">
        <v>195</v>
      </c>
    </row>
    <row r="12" spans="1:11" x14ac:dyDescent="0.15">
      <c r="A12">
        <v>9</v>
      </c>
      <c r="B12" t="s">
        <v>196</v>
      </c>
    </row>
    <row r="13" spans="1:11" x14ac:dyDescent="0.15">
      <c r="A13">
        <v>10</v>
      </c>
      <c r="B13" t="s">
        <v>197</v>
      </c>
    </row>
    <row r="14" spans="1:11" x14ac:dyDescent="0.15">
      <c r="A14">
        <v>11</v>
      </c>
      <c r="B14" t="s">
        <v>198</v>
      </c>
    </row>
    <row r="15" spans="1:11" x14ac:dyDescent="0.15">
      <c r="A15">
        <v>12</v>
      </c>
      <c r="B15" t="s">
        <v>199</v>
      </c>
    </row>
    <row r="16" spans="1:11" x14ac:dyDescent="0.15">
      <c r="A16">
        <v>13</v>
      </c>
      <c r="B16" t="s">
        <v>200</v>
      </c>
    </row>
    <row r="17" spans="1:2" x14ac:dyDescent="0.15">
      <c r="A17">
        <v>14</v>
      </c>
      <c r="B17" t="s">
        <v>201</v>
      </c>
    </row>
    <row r="18" spans="1:2" x14ac:dyDescent="0.15">
      <c r="A18">
        <v>15</v>
      </c>
      <c r="B18" t="s">
        <v>202</v>
      </c>
    </row>
    <row r="19" spans="1:2" x14ac:dyDescent="0.15">
      <c r="A19">
        <v>16</v>
      </c>
      <c r="B19" t="s">
        <v>203</v>
      </c>
    </row>
    <row r="20" spans="1:2" x14ac:dyDescent="0.15">
      <c r="A20">
        <v>17</v>
      </c>
      <c r="B20" t="s">
        <v>132</v>
      </c>
    </row>
    <row r="21" spans="1:2" x14ac:dyDescent="0.15">
      <c r="A21">
        <v>18</v>
      </c>
      <c r="B21" t="s">
        <v>204</v>
      </c>
    </row>
    <row r="22" spans="1:2" x14ac:dyDescent="0.15">
      <c r="A22">
        <v>19</v>
      </c>
      <c r="B22" t="s">
        <v>205</v>
      </c>
    </row>
    <row r="23" spans="1:2" x14ac:dyDescent="0.15">
      <c r="A23">
        <v>20</v>
      </c>
      <c r="B23" t="s">
        <v>206</v>
      </c>
    </row>
    <row r="24" spans="1:2" x14ac:dyDescent="0.15">
      <c r="A24">
        <v>21</v>
      </c>
      <c r="B24" t="s">
        <v>207</v>
      </c>
    </row>
    <row r="25" spans="1:2" x14ac:dyDescent="0.15">
      <c r="A25">
        <v>22</v>
      </c>
      <c r="B25" t="s">
        <v>208</v>
      </c>
    </row>
    <row r="26" spans="1:2" x14ac:dyDescent="0.15">
      <c r="A26">
        <v>23</v>
      </c>
      <c r="B26" t="s">
        <v>209</v>
      </c>
    </row>
    <row r="27" spans="1:2" x14ac:dyDescent="0.15">
      <c r="A27">
        <v>24</v>
      </c>
      <c r="B27" t="s">
        <v>210</v>
      </c>
    </row>
    <row r="28" spans="1:2" x14ac:dyDescent="0.15">
      <c r="A28">
        <v>25</v>
      </c>
      <c r="B28" t="s">
        <v>211</v>
      </c>
    </row>
    <row r="29" spans="1:2" x14ac:dyDescent="0.15">
      <c r="A29">
        <v>26</v>
      </c>
      <c r="B29" t="s">
        <v>212</v>
      </c>
    </row>
    <row r="30" spans="1:2" x14ac:dyDescent="0.15">
      <c r="A30">
        <v>27</v>
      </c>
      <c r="B30" t="s">
        <v>213</v>
      </c>
    </row>
    <row r="31" spans="1:2" x14ac:dyDescent="0.15">
      <c r="A31">
        <v>28</v>
      </c>
      <c r="B31" t="s">
        <v>214</v>
      </c>
    </row>
    <row r="32" spans="1:2" x14ac:dyDescent="0.15">
      <c r="A32">
        <v>29</v>
      </c>
      <c r="B32" t="s">
        <v>215</v>
      </c>
    </row>
    <row r="33" spans="1:2" x14ac:dyDescent="0.15">
      <c r="A33">
        <v>30</v>
      </c>
      <c r="B33" t="s">
        <v>216</v>
      </c>
    </row>
    <row r="34" spans="1:2" x14ac:dyDescent="0.15">
      <c r="A34">
        <v>31</v>
      </c>
      <c r="B34" t="s">
        <v>217</v>
      </c>
    </row>
    <row r="35" spans="1:2" x14ac:dyDescent="0.15">
      <c r="A35">
        <v>32</v>
      </c>
      <c r="B35" t="s">
        <v>218</v>
      </c>
    </row>
    <row r="36" spans="1:2" x14ac:dyDescent="0.15">
      <c r="A36">
        <v>33</v>
      </c>
      <c r="B36" t="s">
        <v>219</v>
      </c>
    </row>
    <row r="37" spans="1:2" x14ac:dyDescent="0.15">
      <c r="A37">
        <v>34</v>
      </c>
      <c r="B37" t="s">
        <v>220</v>
      </c>
    </row>
    <row r="38" spans="1:2" x14ac:dyDescent="0.15">
      <c r="A38">
        <v>35</v>
      </c>
      <c r="B38" t="s">
        <v>221</v>
      </c>
    </row>
    <row r="39" spans="1:2" x14ac:dyDescent="0.15">
      <c r="A39">
        <v>36</v>
      </c>
      <c r="B39" t="s">
        <v>222</v>
      </c>
    </row>
    <row r="40" spans="1:2" x14ac:dyDescent="0.15">
      <c r="A40">
        <v>37</v>
      </c>
      <c r="B40" t="s">
        <v>223</v>
      </c>
    </row>
    <row r="41" spans="1:2" x14ac:dyDescent="0.15">
      <c r="A41">
        <v>38</v>
      </c>
      <c r="B41" t="s">
        <v>224</v>
      </c>
    </row>
    <row r="42" spans="1:2" x14ac:dyDescent="0.15">
      <c r="A42">
        <v>39</v>
      </c>
      <c r="B42" t="s">
        <v>225</v>
      </c>
    </row>
    <row r="43" spans="1:2" x14ac:dyDescent="0.15">
      <c r="A43">
        <v>40</v>
      </c>
      <c r="B43" t="s">
        <v>226</v>
      </c>
    </row>
    <row r="44" spans="1:2" x14ac:dyDescent="0.15">
      <c r="A44">
        <v>41</v>
      </c>
      <c r="B44" t="s">
        <v>227</v>
      </c>
    </row>
    <row r="45" spans="1:2" x14ac:dyDescent="0.15">
      <c r="A45">
        <v>42</v>
      </c>
      <c r="B45" t="s">
        <v>228</v>
      </c>
    </row>
    <row r="46" spans="1:2" x14ac:dyDescent="0.15">
      <c r="A46">
        <v>43</v>
      </c>
      <c r="B46" t="s">
        <v>229</v>
      </c>
    </row>
    <row r="47" spans="1:2" x14ac:dyDescent="0.15">
      <c r="A47">
        <v>44</v>
      </c>
      <c r="B47" t="s">
        <v>230</v>
      </c>
    </row>
    <row r="48" spans="1:2" x14ac:dyDescent="0.15">
      <c r="A48">
        <v>45</v>
      </c>
      <c r="B48" t="s">
        <v>231</v>
      </c>
    </row>
    <row r="49" spans="1:2" x14ac:dyDescent="0.15">
      <c r="A49">
        <v>46</v>
      </c>
      <c r="B49" t="s">
        <v>232</v>
      </c>
    </row>
    <row r="50" spans="1:2" x14ac:dyDescent="0.15">
      <c r="A50">
        <v>47</v>
      </c>
      <c r="B50" t="s">
        <v>233</v>
      </c>
    </row>
  </sheetData>
  <phoneticPr fontId="1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T9"/>
  <sheetViews>
    <sheetView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ColWidth="9" defaultRowHeight="13.5" x14ac:dyDescent="0.15"/>
  <cols>
    <col min="1" max="1" width="3.125" style="19" customWidth="1"/>
    <col min="2" max="3" width="6" style="19" customWidth="1"/>
    <col min="4" max="4" width="10.625" style="19" customWidth="1"/>
    <col min="5" max="5" width="16" style="19" customWidth="1"/>
    <col min="6" max="11" width="5" style="19" customWidth="1"/>
    <col min="12" max="13" width="6.375" style="19" customWidth="1"/>
    <col min="14" max="15" width="5" style="19" customWidth="1"/>
    <col min="16" max="16" width="5" style="19" hidden="1" customWidth="1"/>
    <col min="17" max="19" width="5" style="19" customWidth="1"/>
    <col min="20" max="20" width="6.125" style="19" hidden="1" customWidth="1"/>
    <col min="21" max="23" width="5" style="19" customWidth="1"/>
    <col min="24" max="29" width="6.125" style="19" customWidth="1"/>
    <col min="30" max="30" width="2.125" style="19" customWidth="1"/>
    <col min="31" max="31" width="6.875" style="19" customWidth="1"/>
    <col min="32" max="41" width="6.125" style="19" customWidth="1"/>
    <col min="42" max="46" width="5" style="19" customWidth="1"/>
    <col min="47" max="16384" width="9" style="19"/>
  </cols>
  <sheetData>
    <row r="1" spans="1:46" ht="24.75" customHeight="1" x14ac:dyDescent="0.15">
      <c r="A1" s="22" t="s">
        <v>240</v>
      </c>
      <c r="B1" s="21"/>
      <c r="C1" s="21"/>
      <c r="D1" s="21"/>
      <c r="E1" s="71" t="s">
        <v>241</v>
      </c>
      <c r="F1" s="23"/>
      <c r="G1" s="23"/>
      <c r="H1" s="23"/>
      <c r="I1" s="23"/>
      <c r="J1" s="23"/>
      <c r="K1" s="21"/>
      <c r="L1" s="21"/>
      <c r="M1" s="21"/>
      <c r="N1" s="21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4"/>
      <c r="AQ1" s="24"/>
      <c r="AR1" s="24"/>
      <c r="AS1" s="24"/>
      <c r="AT1" s="24"/>
    </row>
    <row r="2" spans="1:46" ht="17.25" x14ac:dyDescent="0.15">
      <c r="A2" s="33" t="s">
        <v>159</v>
      </c>
      <c r="B2" s="34"/>
      <c r="C2" s="34"/>
      <c r="D2" s="35"/>
      <c r="E2" s="35"/>
      <c r="F2" s="36"/>
      <c r="G2" s="36"/>
      <c r="H2" s="36"/>
      <c r="I2" s="36"/>
      <c r="J2" s="36"/>
      <c r="K2" s="35"/>
      <c r="L2" s="35"/>
      <c r="M2" s="35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60"/>
      <c r="AE2" s="32" t="s">
        <v>158</v>
      </c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5"/>
      <c r="AQ2" s="35"/>
      <c r="AR2" s="35"/>
      <c r="AS2" s="35"/>
      <c r="AT2" s="35"/>
    </row>
    <row r="3" spans="1:46" s="7" customFormat="1" ht="13.5" customHeight="1" x14ac:dyDescent="0.15">
      <c r="A3" s="912" t="s">
        <v>154</v>
      </c>
      <c r="B3" s="913" t="s">
        <v>155</v>
      </c>
      <c r="C3" s="912" t="s">
        <v>156</v>
      </c>
      <c r="D3" s="912" t="s">
        <v>157</v>
      </c>
      <c r="E3" s="912"/>
      <c r="F3" s="923" t="s">
        <v>136</v>
      </c>
      <c r="G3" s="924"/>
      <c r="H3" s="924"/>
      <c r="I3" s="924"/>
      <c r="J3" s="924"/>
      <c r="K3" s="925"/>
      <c r="L3" s="921" t="s">
        <v>173</v>
      </c>
      <c r="M3" s="921" t="s">
        <v>164</v>
      </c>
      <c r="N3" s="912" t="s">
        <v>162</v>
      </c>
      <c r="O3" s="912"/>
      <c r="P3" s="912"/>
      <c r="Q3" s="912" t="s">
        <v>133</v>
      </c>
      <c r="R3" s="912"/>
      <c r="S3" s="912"/>
      <c r="T3" s="912"/>
      <c r="U3" s="913" t="s">
        <v>134</v>
      </c>
      <c r="V3" s="917" t="s">
        <v>286</v>
      </c>
      <c r="W3" s="917" t="s">
        <v>287</v>
      </c>
      <c r="X3" s="910" t="s">
        <v>169</v>
      </c>
      <c r="Y3" s="911"/>
      <c r="Z3" s="910" t="s">
        <v>74</v>
      </c>
      <c r="AA3" s="911"/>
      <c r="AB3" s="910" t="s">
        <v>4</v>
      </c>
      <c r="AC3" s="911"/>
      <c r="AD3" s="61"/>
      <c r="AE3" s="919" t="s">
        <v>82</v>
      </c>
      <c r="AF3" s="914" t="s">
        <v>165</v>
      </c>
      <c r="AG3" s="914" t="s">
        <v>166</v>
      </c>
      <c r="AH3" s="914" t="s">
        <v>167</v>
      </c>
      <c r="AI3" s="914" t="s">
        <v>168</v>
      </c>
      <c r="AJ3" s="916" t="s">
        <v>175</v>
      </c>
      <c r="AK3" s="916" t="s">
        <v>176</v>
      </c>
      <c r="AL3" s="910" t="s">
        <v>74</v>
      </c>
      <c r="AM3" s="911"/>
      <c r="AN3" s="910" t="s">
        <v>4</v>
      </c>
      <c r="AO3" s="911"/>
      <c r="AP3" s="912" t="s">
        <v>135</v>
      </c>
      <c r="AQ3" s="912"/>
      <c r="AR3" s="912"/>
      <c r="AS3" s="912"/>
      <c r="AT3" s="912"/>
    </row>
    <row r="4" spans="1:46" s="7" customFormat="1" ht="12" x14ac:dyDescent="0.15">
      <c r="A4" s="912"/>
      <c r="B4" s="912"/>
      <c r="C4" s="912"/>
      <c r="D4" s="912"/>
      <c r="E4" s="912"/>
      <c r="F4" s="20" t="s">
        <v>139</v>
      </c>
      <c r="G4" s="20" t="s">
        <v>140</v>
      </c>
      <c r="H4" s="20" t="s">
        <v>142</v>
      </c>
      <c r="I4" s="20" t="s">
        <v>143</v>
      </c>
      <c r="J4" s="20" t="s">
        <v>141</v>
      </c>
      <c r="K4" s="20" t="s">
        <v>28</v>
      </c>
      <c r="L4" s="922"/>
      <c r="M4" s="922"/>
      <c r="N4" s="20" t="s">
        <v>16</v>
      </c>
      <c r="O4" s="20" t="s">
        <v>137</v>
      </c>
      <c r="P4" s="20" t="s">
        <v>174</v>
      </c>
      <c r="Q4" s="20" t="s">
        <v>151</v>
      </c>
      <c r="R4" s="20" t="s">
        <v>152</v>
      </c>
      <c r="S4" s="20" t="s">
        <v>153</v>
      </c>
      <c r="T4" s="20" t="s">
        <v>174</v>
      </c>
      <c r="U4" s="912"/>
      <c r="V4" s="918"/>
      <c r="W4" s="918"/>
      <c r="X4" s="20" t="s">
        <v>53</v>
      </c>
      <c r="Y4" s="20" t="s">
        <v>170</v>
      </c>
      <c r="Z4" s="20" t="s">
        <v>75</v>
      </c>
      <c r="AA4" s="40" t="s">
        <v>171</v>
      </c>
      <c r="AB4" s="20" t="s">
        <v>75</v>
      </c>
      <c r="AC4" s="20" t="s">
        <v>78</v>
      </c>
      <c r="AD4" s="62"/>
      <c r="AE4" s="920"/>
      <c r="AF4" s="915"/>
      <c r="AG4" s="915"/>
      <c r="AH4" s="915"/>
      <c r="AI4" s="915"/>
      <c r="AJ4" s="915"/>
      <c r="AK4" s="915"/>
      <c r="AL4" s="20" t="s">
        <v>75</v>
      </c>
      <c r="AM4" s="40" t="s">
        <v>171</v>
      </c>
      <c r="AN4" s="20" t="s">
        <v>75</v>
      </c>
      <c r="AO4" s="20" t="s">
        <v>78</v>
      </c>
      <c r="AP4" s="20" t="s">
        <v>6</v>
      </c>
      <c r="AQ4" s="20" t="s">
        <v>7</v>
      </c>
      <c r="AR4" s="20" t="s">
        <v>172</v>
      </c>
      <c r="AS4" s="20" t="s">
        <v>138</v>
      </c>
      <c r="AT4" s="20" t="s">
        <v>28</v>
      </c>
    </row>
    <row r="5" spans="1:46" s="45" customFormat="1" ht="81" customHeight="1" x14ac:dyDescent="0.15">
      <c r="A5" s="41"/>
      <c r="B5" s="57">
        <f>データ入力シート①!E21</f>
        <v>0</v>
      </c>
      <c r="C5" s="58" t="str">
        <f>IF(データ入力シート①!E38="マーチングバンド","M","B")</f>
        <v>B</v>
      </c>
      <c r="D5" s="42">
        <f>データ入力シート①!E42</f>
        <v>0</v>
      </c>
      <c r="E5" s="43">
        <f>データ入力シート①!E14</f>
        <v>0</v>
      </c>
      <c r="F5" s="57">
        <f>データ入力シート①!$E59</f>
        <v>0</v>
      </c>
      <c r="G5" s="57">
        <f>データ入力シート①!$E60</f>
        <v>0</v>
      </c>
      <c r="H5" s="57">
        <f>データ入力シート①!$E61</f>
        <v>0</v>
      </c>
      <c r="I5" s="57">
        <f>データ入力シート①!$E62</f>
        <v>0</v>
      </c>
      <c r="J5" s="57">
        <f>データ入力シート①!$E63</f>
        <v>0</v>
      </c>
      <c r="K5" s="57" t="str">
        <f>データ入力シート①!$E64</f>
        <v/>
      </c>
      <c r="L5" s="44">
        <f>データ入力シート①!E65</f>
        <v>0</v>
      </c>
      <c r="M5" s="44">
        <f>データ入力シート①!E66</f>
        <v>0</v>
      </c>
      <c r="N5" s="69">
        <f>データ入力シート①!E67</f>
        <v>0</v>
      </c>
      <c r="O5" s="69">
        <f>データ入力シート①!E68</f>
        <v>0</v>
      </c>
      <c r="P5" s="69"/>
      <c r="Q5" s="69">
        <f>データ入力シート①!E69</f>
        <v>0</v>
      </c>
      <c r="R5" s="69">
        <f>データ入力シート①!E70</f>
        <v>0</v>
      </c>
      <c r="S5" s="69">
        <f>データ入力シート①!E71</f>
        <v>0</v>
      </c>
      <c r="T5" s="69"/>
      <c r="U5" s="69">
        <f>データ入力シート①!E72</f>
        <v>0</v>
      </c>
      <c r="V5" s="157">
        <f>データ入力シート①!E73</f>
        <v>0</v>
      </c>
      <c r="W5" s="157" t="e">
        <f>データ入力シート①!#REF!</f>
        <v>#REF!</v>
      </c>
      <c r="X5" s="74">
        <f>データ入力シート①!E44</f>
        <v>0</v>
      </c>
      <c r="Y5" s="74">
        <f>データ入力シート①!E46</f>
        <v>0</v>
      </c>
      <c r="Z5" s="74">
        <f>データ入力シート①!E48</f>
        <v>0</v>
      </c>
      <c r="AA5" s="74">
        <f>データ入力シート①!E49</f>
        <v>0</v>
      </c>
      <c r="AB5" s="74">
        <f>データ入力シート①!E50</f>
        <v>0</v>
      </c>
      <c r="AC5" s="74">
        <f>データ入力シート①!E51</f>
        <v>0</v>
      </c>
      <c r="AD5" s="63"/>
      <c r="AE5" s="75">
        <f>データ入力シート①!E18</f>
        <v>0</v>
      </c>
      <c r="AF5" s="76">
        <f>データ入力シート①!E20</f>
        <v>0</v>
      </c>
      <c r="AG5" s="76">
        <f>データ入力シート①!E22</f>
        <v>0</v>
      </c>
      <c r="AH5" s="76">
        <f>データ入力シート①!E24</f>
        <v>0</v>
      </c>
      <c r="AI5" s="76" t="e">
        <f>データ入力シート①!#REF!</f>
        <v>#REF!</v>
      </c>
      <c r="AJ5" s="76">
        <f>データ入力シート①!E25</f>
        <v>0</v>
      </c>
      <c r="AK5" s="76">
        <f>データ入力シート①!E28</f>
        <v>0</v>
      </c>
      <c r="AL5" s="76">
        <f>データ入力シート①!E31</f>
        <v>0</v>
      </c>
      <c r="AM5" s="76" t="e">
        <f>データ入力シート①!#REF!</f>
        <v>#REF!</v>
      </c>
      <c r="AN5" s="76" t="e">
        <f>データ入力シート①!#REF!</f>
        <v>#REF!</v>
      </c>
      <c r="AO5" s="76">
        <f>データ入力シート①!E32</f>
        <v>0</v>
      </c>
      <c r="AP5" s="58">
        <f>データ入力シート①!E35</f>
        <v>0</v>
      </c>
      <c r="AQ5" s="58" t="e">
        <f>データ入力シート①!#REF!</f>
        <v>#REF!</v>
      </c>
      <c r="AR5" s="58" t="e">
        <f>データ入力シート①!#REF!</f>
        <v>#REF!</v>
      </c>
      <c r="AS5" s="58">
        <f>データ入力シート①!E36</f>
        <v>0</v>
      </c>
      <c r="AT5" s="58" t="str">
        <f>データ入力シート①!E37</f>
        <v/>
      </c>
    </row>
    <row r="6" spans="1:46" x14ac:dyDescent="0.15">
      <c r="A6" s="51"/>
      <c r="B6" s="65"/>
      <c r="C6" s="26"/>
      <c r="D6" s="67"/>
      <c r="E6" s="70" t="str">
        <f>IF(データ入力シート①!E53:F53="","",データ入力シート①!E53:F53)</f>
        <v/>
      </c>
      <c r="F6" s="46"/>
      <c r="G6" s="28"/>
      <c r="H6" s="28"/>
      <c r="I6" s="28"/>
      <c r="J6" s="28"/>
      <c r="K6" s="26"/>
      <c r="L6" s="26"/>
      <c r="M6" s="26"/>
      <c r="N6" s="38"/>
      <c r="O6" s="38"/>
      <c r="P6" s="47"/>
      <c r="Q6" s="38"/>
      <c r="R6" s="38"/>
      <c r="S6" s="38"/>
      <c r="T6" s="48"/>
      <c r="U6" s="38"/>
      <c r="V6" s="38"/>
      <c r="W6" s="38"/>
      <c r="X6" s="38"/>
      <c r="Y6" s="38"/>
      <c r="Z6" s="38"/>
      <c r="AA6" s="38"/>
      <c r="AB6" s="38"/>
      <c r="AC6" s="38"/>
      <c r="AD6" s="64"/>
      <c r="AE6" s="30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50"/>
      <c r="AQ6" s="50"/>
      <c r="AR6" s="50"/>
      <c r="AS6" s="50"/>
      <c r="AT6" s="51"/>
    </row>
    <row r="7" spans="1:46" x14ac:dyDescent="0.15">
      <c r="A7" s="59"/>
      <c r="B7" s="66"/>
      <c r="C7" s="25"/>
      <c r="D7" s="68"/>
      <c r="E7" s="70" t="str">
        <f>IF(データ入力シート①!E54:F54="","",データ入力シート①!E54:F54)</f>
        <v/>
      </c>
      <c r="F7" s="52"/>
      <c r="G7" s="27"/>
      <c r="H7" s="27"/>
      <c r="I7" s="27"/>
      <c r="J7" s="27"/>
      <c r="K7" s="25"/>
      <c r="L7" s="25"/>
      <c r="M7" s="25"/>
      <c r="N7" s="39"/>
      <c r="O7" s="39"/>
      <c r="P7" s="53"/>
      <c r="Q7" s="39"/>
      <c r="R7" s="39"/>
      <c r="S7" s="39"/>
      <c r="T7" s="54"/>
      <c r="U7" s="39"/>
      <c r="V7" s="39"/>
      <c r="W7" s="39"/>
      <c r="X7" s="39"/>
      <c r="Y7" s="39"/>
      <c r="Z7" s="39"/>
      <c r="AA7" s="39"/>
      <c r="AB7" s="39"/>
      <c r="AC7" s="39"/>
      <c r="AD7" s="31"/>
      <c r="AE7" s="31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6"/>
      <c r="AQ7" s="56"/>
      <c r="AR7" s="56"/>
      <c r="AS7" s="56"/>
      <c r="AT7" s="27"/>
    </row>
    <row r="8" spans="1:46" x14ac:dyDescent="0.15">
      <c r="A8" s="59"/>
      <c r="B8" s="66"/>
      <c r="C8" s="25"/>
      <c r="D8" s="68"/>
      <c r="E8" s="70" t="str">
        <f>IF(データ入力シート①!E55:F55="","",データ入力シート①!E55:F55)</f>
        <v/>
      </c>
      <c r="F8" s="52"/>
      <c r="G8" s="27"/>
      <c r="H8" s="27"/>
      <c r="I8" s="27"/>
      <c r="J8" s="27"/>
      <c r="K8" s="25"/>
      <c r="L8" s="25"/>
      <c r="M8" s="25"/>
      <c r="N8" s="39"/>
      <c r="O8" s="39"/>
      <c r="P8" s="53"/>
      <c r="Q8" s="39"/>
      <c r="R8" s="39"/>
      <c r="S8" s="39"/>
      <c r="T8" s="54"/>
      <c r="U8" s="39"/>
      <c r="V8" s="39"/>
      <c r="W8" s="39"/>
      <c r="X8" s="39"/>
      <c r="Y8" s="39"/>
      <c r="Z8" s="39"/>
      <c r="AA8" s="39"/>
      <c r="AB8" s="39"/>
      <c r="AC8" s="39"/>
      <c r="AD8" s="31"/>
      <c r="AE8" s="31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6"/>
      <c r="AQ8" s="56"/>
      <c r="AR8" s="56"/>
      <c r="AS8" s="56"/>
      <c r="AT8" s="27"/>
    </row>
    <row r="9" spans="1:46" x14ac:dyDescent="0.15">
      <c r="A9" s="59"/>
      <c r="B9" s="66"/>
      <c r="C9" s="25"/>
      <c r="D9" s="68"/>
      <c r="E9" s="70" t="str">
        <f>IF(データ入力シート①!E56:F56="","",データ入力シート①!E56:F56)</f>
        <v/>
      </c>
      <c r="F9" s="52"/>
      <c r="G9" s="27"/>
      <c r="H9" s="27"/>
      <c r="I9" s="27"/>
      <c r="J9" s="27"/>
      <c r="K9" s="25"/>
      <c r="L9" s="25"/>
      <c r="M9" s="25"/>
      <c r="N9" s="39"/>
      <c r="O9" s="39"/>
      <c r="P9" s="53"/>
      <c r="Q9" s="39"/>
      <c r="R9" s="39"/>
      <c r="S9" s="39"/>
      <c r="T9" s="54"/>
      <c r="U9" s="39"/>
      <c r="V9" s="39"/>
      <c r="W9" s="39"/>
      <c r="X9" s="39"/>
      <c r="Y9" s="39"/>
      <c r="Z9" s="39"/>
      <c r="AA9" s="39"/>
      <c r="AB9" s="39"/>
      <c r="AC9" s="39"/>
      <c r="AD9" s="31"/>
      <c r="AE9" s="31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6"/>
      <c r="AQ9" s="56"/>
      <c r="AR9" s="56"/>
      <c r="AS9" s="56"/>
      <c r="AT9" s="27"/>
    </row>
  </sheetData>
  <mergeCells count="25">
    <mergeCell ref="A3:A4"/>
    <mergeCell ref="B3:B4"/>
    <mergeCell ref="C3:C4"/>
    <mergeCell ref="D3:E4"/>
    <mergeCell ref="N3:P3"/>
    <mergeCell ref="M3:M4"/>
    <mergeCell ref="F3:K3"/>
    <mergeCell ref="L3:L4"/>
    <mergeCell ref="AP3:AT3"/>
    <mergeCell ref="Z3:AA3"/>
    <mergeCell ref="AB3:AC3"/>
    <mergeCell ref="AE3:AE4"/>
    <mergeCell ref="AF3:AF4"/>
    <mergeCell ref="X3:Y3"/>
    <mergeCell ref="Q3:T3"/>
    <mergeCell ref="U3:U4"/>
    <mergeCell ref="AN3:AO3"/>
    <mergeCell ref="AG3:AG4"/>
    <mergeCell ref="AH3:AH4"/>
    <mergeCell ref="AI3:AI4"/>
    <mergeCell ref="AJ3:AJ4"/>
    <mergeCell ref="AK3:AK4"/>
    <mergeCell ref="AL3:AM3"/>
    <mergeCell ref="V3:V4"/>
    <mergeCell ref="W3:W4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FC64"/>
  <sheetViews>
    <sheetView showGridLines="0" tabSelected="1" view="pageBreakPreview" zoomScaleNormal="100" zoomScaleSheetLayoutView="100" workbookViewId="0">
      <selection activeCell="D35" sqref="D35:I35"/>
    </sheetView>
  </sheetViews>
  <sheetFormatPr defaultColWidth="0" defaultRowHeight="18.75" zeroHeight="1" x14ac:dyDescent="0.15"/>
  <cols>
    <col min="1" max="1" width="5" style="267" customWidth="1"/>
    <col min="2" max="8" width="9.375" style="267" customWidth="1"/>
    <col min="9" max="9" width="15.125" style="267" customWidth="1"/>
    <col min="10" max="10" width="0.375" style="5" customWidth="1"/>
    <col min="11" max="16383" width="9" style="5" hidden="1"/>
    <col min="16384" max="16384" width="2" style="5" hidden="1"/>
  </cols>
  <sheetData>
    <row r="1" spans="1:9" s="6" customFormat="1" ht="39" customHeight="1" x14ac:dyDescent="0.15">
      <c r="A1" s="407" t="s">
        <v>385</v>
      </c>
      <c r="B1" s="407"/>
      <c r="C1" s="407"/>
      <c r="D1" s="407"/>
      <c r="E1" s="407"/>
      <c r="F1" s="407"/>
      <c r="G1" s="407"/>
      <c r="H1" s="407"/>
      <c r="I1" s="407"/>
    </row>
    <row r="2" spans="1:9" ht="39" customHeight="1" x14ac:dyDescent="0.15">
      <c r="A2" s="408" t="s">
        <v>66</v>
      </c>
      <c r="B2" s="408"/>
      <c r="C2" s="408"/>
      <c r="D2" s="408"/>
      <c r="E2" s="408"/>
      <c r="F2" s="408"/>
      <c r="G2" s="408"/>
      <c r="H2" s="408"/>
      <c r="I2" s="408"/>
    </row>
    <row r="3" spans="1:9" ht="39" customHeight="1" x14ac:dyDescent="0.15">
      <c r="A3" s="408" t="s">
        <v>279</v>
      </c>
      <c r="B3" s="408"/>
      <c r="C3" s="408"/>
      <c r="D3" s="408"/>
      <c r="E3" s="408"/>
      <c r="F3" s="408"/>
      <c r="G3" s="408"/>
      <c r="H3" s="408"/>
      <c r="I3" s="408"/>
    </row>
    <row r="4" spans="1:9" x14ac:dyDescent="0.15"/>
    <row r="5" spans="1:9" x14ac:dyDescent="0.15"/>
    <row r="6" spans="1:9" x14ac:dyDescent="0.15"/>
    <row r="7" spans="1:9" x14ac:dyDescent="0.15"/>
    <row r="8" spans="1:9" x14ac:dyDescent="0.15"/>
    <row r="9" spans="1:9" x14ac:dyDescent="0.15"/>
    <row r="10" spans="1:9" x14ac:dyDescent="0.15"/>
    <row r="11" spans="1:9" x14ac:dyDescent="0.15"/>
    <row r="12" spans="1:9" x14ac:dyDescent="0.15"/>
    <row r="13" spans="1:9" x14ac:dyDescent="0.15"/>
    <row r="14" spans="1:9" ht="20.25" customHeight="1" x14ac:dyDescent="0.15">
      <c r="A14" s="321" t="s">
        <v>354</v>
      </c>
      <c r="B14" s="322"/>
      <c r="C14" s="322"/>
      <c r="D14" s="322"/>
      <c r="E14" s="322"/>
      <c r="F14" s="322"/>
      <c r="G14" s="322"/>
      <c r="H14" s="322"/>
      <c r="I14" s="322"/>
    </row>
    <row r="15" spans="1:9" ht="7.5" customHeight="1" x14ac:dyDescent="0.15">
      <c r="A15" s="323"/>
      <c r="B15" s="322"/>
      <c r="C15" s="322"/>
      <c r="D15" s="322"/>
      <c r="E15" s="322"/>
      <c r="F15" s="322"/>
      <c r="G15" s="322"/>
      <c r="H15" s="322"/>
      <c r="I15" s="322"/>
    </row>
    <row r="16" spans="1:9" s="86" customFormat="1" ht="15.75" customHeight="1" x14ac:dyDescent="0.15">
      <c r="A16" s="324" t="s">
        <v>270</v>
      </c>
      <c r="B16" s="412" t="s">
        <v>377</v>
      </c>
      <c r="C16" s="413"/>
      <c r="D16" s="413"/>
      <c r="E16" s="413"/>
      <c r="F16" s="413"/>
      <c r="G16" s="413"/>
      <c r="H16" s="413"/>
      <c r="I16" s="413"/>
    </row>
    <row r="17" spans="1:9" s="86" customFormat="1" ht="15.75" customHeight="1" x14ac:dyDescent="0.15">
      <c r="A17" s="325"/>
      <c r="B17" s="414" t="s">
        <v>378</v>
      </c>
      <c r="C17" s="414"/>
      <c r="D17" s="414"/>
      <c r="E17" s="414"/>
      <c r="F17" s="414"/>
      <c r="G17" s="414"/>
      <c r="H17" s="414"/>
      <c r="I17" s="414"/>
    </row>
    <row r="18" spans="1:9" s="86" customFormat="1" ht="9" customHeight="1" x14ac:dyDescent="0.15">
      <c r="A18" s="326"/>
      <c r="B18" s="319"/>
      <c r="C18" s="318"/>
      <c r="D18" s="318"/>
      <c r="E18" s="318"/>
      <c r="F18" s="318"/>
      <c r="G18" s="318"/>
      <c r="H18" s="318"/>
      <c r="I18" s="318"/>
    </row>
    <row r="19" spans="1:9" s="86" customFormat="1" ht="36.75" customHeight="1" x14ac:dyDescent="0.15">
      <c r="A19" s="324" t="s">
        <v>271</v>
      </c>
      <c r="B19" s="415" t="s">
        <v>355</v>
      </c>
      <c r="C19" s="415"/>
      <c r="D19" s="415"/>
      <c r="E19" s="415"/>
      <c r="F19" s="415"/>
      <c r="G19" s="415"/>
      <c r="H19" s="415"/>
      <c r="I19" s="415"/>
    </row>
    <row r="20" spans="1:9" s="86" customFormat="1" ht="9" customHeight="1" x14ac:dyDescent="0.15">
      <c r="A20" s="326"/>
      <c r="B20" s="319"/>
      <c r="C20" s="318"/>
      <c r="D20" s="318"/>
      <c r="E20" s="318"/>
      <c r="F20" s="318"/>
      <c r="G20" s="318"/>
      <c r="H20" s="318"/>
      <c r="I20" s="318"/>
    </row>
    <row r="21" spans="1:9" s="86" customFormat="1" ht="36.75" customHeight="1" x14ac:dyDescent="0.15">
      <c r="A21" s="324" t="s">
        <v>272</v>
      </c>
      <c r="B21" s="415" t="s">
        <v>356</v>
      </c>
      <c r="C21" s="415"/>
      <c r="D21" s="415"/>
      <c r="E21" s="415"/>
      <c r="F21" s="415"/>
      <c r="G21" s="415"/>
      <c r="H21" s="415"/>
      <c r="I21" s="415"/>
    </row>
    <row r="22" spans="1:9" s="86" customFormat="1" ht="9" customHeight="1" x14ac:dyDescent="0.15">
      <c r="A22" s="326"/>
      <c r="B22" s="320"/>
      <c r="C22" s="318"/>
      <c r="D22" s="318"/>
      <c r="E22" s="318"/>
      <c r="F22" s="318"/>
      <c r="G22" s="318"/>
      <c r="H22" s="318"/>
      <c r="I22" s="318"/>
    </row>
    <row r="23" spans="1:9" s="86" customFormat="1" ht="36.75" customHeight="1" x14ac:dyDescent="0.15">
      <c r="A23" s="324" t="s">
        <v>273</v>
      </c>
      <c r="B23" s="415" t="s">
        <v>353</v>
      </c>
      <c r="C23" s="415"/>
      <c r="D23" s="415"/>
      <c r="E23" s="415"/>
      <c r="F23" s="415"/>
      <c r="G23" s="415"/>
      <c r="H23" s="415"/>
      <c r="I23" s="415"/>
    </row>
    <row r="24" spans="1:9" s="86" customFormat="1" ht="18" customHeight="1" x14ac:dyDescent="0.15">
      <c r="A24" s="268"/>
      <c r="B24" s="315" t="s">
        <v>293</v>
      </c>
      <c r="C24" s="316"/>
      <c r="D24" s="316"/>
      <c r="E24" s="316"/>
      <c r="F24" s="316"/>
      <c r="G24" s="316"/>
      <c r="H24" s="316"/>
      <c r="I24" s="316"/>
    </row>
    <row r="25" spans="1:9" s="86" customFormat="1" ht="18" customHeight="1" x14ac:dyDescent="0.15">
      <c r="A25" s="268"/>
      <c r="B25" s="315" t="s">
        <v>379</v>
      </c>
      <c r="C25" s="316"/>
      <c r="D25" s="316"/>
      <c r="E25" s="316"/>
      <c r="F25" s="316"/>
      <c r="G25" s="316"/>
      <c r="H25" s="316"/>
      <c r="I25" s="316"/>
    </row>
    <row r="26" spans="1:9" s="86" customFormat="1" ht="18.75" customHeight="1" x14ac:dyDescent="0.15">
      <c r="A26" s="324"/>
      <c r="B26" s="317" t="s">
        <v>297</v>
      </c>
      <c r="C26" s="318"/>
      <c r="D26" s="318"/>
      <c r="E26" s="318"/>
      <c r="F26" s="318"/>
      <c r="G26" s="318"/>
      <c r="H26" s="318"/>
      <c r="I26" s="318"/>
    </row>
    <row r="27" spans="1:9" s="86" customFormat="1" ht="9" customHeight="1" x14ac:dyDescent="0.15">
      <c r="A27" s="324"/>
      <c r="B27" s="319"/>
      <c r="C27" s="318"/>
      <c r="D27" s="318"/>
      <c r="E27" s="318"/>
      <c r="F27" s="318"/>
      <c r="G27" s="318"/>
      <c r="H27" s="318"/>
      <c r="I27" s="318"/>
    </row>
    <row r="28" spans="1:9" s="86" customFormat="1" ht="36.75" customHeight="1" x14ac:dyDescent="0.15">
      <c r="A28" s="268" t="s">
        <v>274</v>
      </c>
      <c r="B28" s="415" t="s">
        <v>380</v>
      </c>
      <c r="C28" s="414"/>
      <c r="D28" s="414"/>
      <c r="E28" s="414"/>
      <c r="F28" s="414"/>
      <c r="G28" s="414"/>
      <c r="H28" s="414"/>
      <c r="I28" s="414"/>
    </row>
    <row r="29" spans="1:9" s="86" customFormat="1" ht="18" x14ac:dyDescent="0.15">
      <c r="A29" s="268"/>
      <c r="B29" s="315" t="s">
        <v>347</v>
      </c>
      <c r="C29" s="316"/>
      <c r="D29" s="316"/>
      <c r="E29" s="316"/>
      <c r="F29" s="316"/>
      <c r="G29" s="316"/>
      <c r="H29" s="316"/>
      <c r="I29" s="316"/>
    </row>
    <row r="30" spans="1:9" s="86" customFormat="1" ht="18" customHeight="1" x14ac:dyDescent="0.15">
      <c r="A30" s="268"/>
      <c r="B30" s="315" t="s">
        <v>381</v>
      </c>
      <c r="C30" s="316"/>
      <c r="D30" s="316"/>
      <c r="E30" s="316"/>
      <c r="F30" s="316"/>
      <c r="G30" s="316"/>
      <c r="H30" s="316"/>
      <c r="I30" s="316"/>
    </row>
    <row r="31" spans="1:9" ht="5.25" customHeight="1" x14ac:dyDescent="0.15">
      <c r="A31" s="269"/>
      <c r="I31" s="270"/>
    </row>
    <row r="32" spans="1:9" ht="26.25" customHeight="1" x14ac:dyDescent="0.15">
      <c r="A32" s="421" t="s">
        <v>275</v>
      </c>
      <c r="B32" s="421"/>
      <c r="C32" s="421"/>
      <c r="D32" s="418" t="s">
        <v>315</v>
      </c>
      <c r="E32" s="418"/>
      <c r="F32" s="418"/>
      <c r="G32" s="418"/>
      <c r="H32" s="418"/>
      <c r="I32" s="418"/>
    </row>
    <row r="33" spans="1:9" ht="26.25" customHeight="1" x14ac:dyDescent="0.15">
      <c r="A33" s="421" t="s">
        <v>260</v>
      </c>
      <c r="B33" s="421"/>
      <c r="C33" s="421"/>
      <c r="D33" s="419" t="s">
        <v>258</v>
      </c>
      <c r="E33" s="419"/>
      <c r="F33" s="419"/>
      <c r="G33" s="419"/>
      <c r="H33" s="419"/>
      <c r="I33" s="419"/>
    </row>
    <row r="34" spans="1:9" ht="21.75" customHeight="1" x14ac:dyDescent="0.15">
      <c r="A34" s="419" t="s">
        <v>64</v>
      </c>
      <c r="B34" s="419"/>
      <c r="C34" s="419"/>
      <c r="D34" s="409" t="s">
        <v>389</v>
      </c>
      <c r="E34" s="409"/>
      <c r="F34" s="409"/>
      <c r="G34" s="409"/>
      <c r="H34" s="409"/>
      <c r="I34" s="409"/>
    </row>
    <row r="35" spans="1:9" ht="21.75" customHeight="1" x14ac:dyDescent="0.15">
      <c r="A35" s="419"/>
      <c r="B35" s="419"/>
      <c r="C35" s="419"/>
      <c r="D35" s="420" t="s">
        <v>386</v>
      </c>
      <c r="E35" s="420"/>
      <c r="F35" s="420"/>
      <c r="G35" s="420"/>
      <c r="H35" s="420"/>
      <c r="I35" s="420"/>
    </row>
    <row r="36" spans="1:9" ht="21.75" customHeight="1" x14ac:dyDescent="0.15">
      <c r="A36" s="419"/>
      <c r="B36" s="419"/>
      <c r="C36" s="419"/>
      <c r="D36" s="410" t="s">
        <v>387</v>
      </c>
      <c r="E36" s="411"/>
      <c r="F36" s="411"/>
      <c r="G36" s="411"/>
      <c r="H36" s="411"/>
      <c r="I36" s="411"/>
    </row>
    <row r="37" spans="1:9" ht="37.5" customHeight="1" x14ac:dyDescent="0.15">
      <c r="A37" s="419" t="s">
        <v>65</v>
      </c>
      <c r="B37" s="419"/>
      <c r="C37" s="419"/>
      <c r="D37" s="416" t="s">
        <v>388</v>
      </c>
      <c r="E37" s="417"/>
      <c r="F37" s="417"/>
      <c r="G37" s="417"/>
      <c r="H37" s="417"/>
      <c r="I37" s="417"/>
    </row>
    <row r="38" spans="1:9" ht="13.5" hidden="1" customHeight="1" x14ac:dyDescent="0.15">
      <c r="A38" s="269"/>
      <c r="I38" s="270"/>
    </row>
    <row r="39" spans="1:9" ht="13.5" hidden="1" customHeight="1" x14ac:dyDescent="0.15">
      <c r="A39" s="270"/>
      <c r="B39" s="270"/>
      <c r="C39" s="270"/>
      <c r="D39" s="270"/>
      <c r="E39" s="270"/>
      <c r="F39" s="270"/>
      <c r="G39" s="270"/>
      <c r="H39" s="270"/>
      <c r="I39" s="270"/>
    </row>
    <row r="40" spans="1:9" ht="13.5" hidden="1" customHeight="1" x14ac:dyDescent="0.15">
      <c r="A40" s="271"/>
      <c r="B40" s="271"/>
      <c r="C40" s="271"/>
      <c r="D40" s="271"/>
      <c r="E40" s="271"/>
      <c r="F40" s="271"/>
      <c r="G40" s="271"/>
      <c r="H40" s="271"/>
      <c r="I40" s="271"/>
    </row>
    <row r="41" spans="1:9" ht="13.5" hidden="1" customHeight="1" x14ac:dyDescent="0.15">
      <c r="A41" s="271"/>
      <c r="B41" s="271"/>
      <c r="C41" s="271"/>
      <c r="D41" s="271"/>
      <c r="E41" s="271"/>
      <c r="F41" s="271"/>
      <c r="G41" s="271"/>
      <c r="H41" s="271"/>
      <c r="I41" s="271"/>
    </row>
    <row r="42" spans="1:9" ht="13.5" hidden="1" customHeight="1" x14ac:dyDescent="0.15">
      <c r="A42" s="271"/>
      <c r="B42" s="271"/>
      <c r="C42" s="271"/>
      <c r="D42" s="271"/>
      <c r="E42" s="271"/>
      <c r="F42" s="271"/>
      <c r="G42" s="271"/>
      <c r="H42" s="271"/>
      <c r="I42" s="271"/>
    </row>
    <row r="43" spans="1:9" ht="13.5" hidden="1" customHeight="1" x14ac:dyDescent="0.15">
      <c r="A43" s="271"/>
      <c r="B43" s="271"/>
      <c r="C43" s="271"/>
      <c r="D43" s="271"/>
      <c r="E43" s="271"/>
      <c r="F43" s="271"/>
      <c r="G43" s="271"/>
      <c r="H43" s="271"/>
      <c r="I43" s="271"/>
    </row>
    <row r="44" spans="1:9" ht="13.5" hidden="1" customHeight="1" x14ac:dyDescent="0.15">
      <c r="A44" s="271"/>
      <c r="B44" s="271"/>
      <c r="C44" s="271"/>
      <c r="D44" s="271"/>
      <c r="E44" s="271"/>
      <c r="F44" s="271"/>
      <c r="G44" s="271"/>
      <c r="H44" s="271"/>
      <c r="I44" s="271"/>
    </row>
    <row r="45" spans="1:9" ht="13.5" hidden="1" customHeight="1" x14ac:dyDescent="0.15">
      <c r="A45" s="271"/>
      <c r="B45" s="271"/>
      <c r="C45" s="271"/>
      <c r="D45" s="271"/>
      <c r="E45" s="271"/>
      <c r="F45" s="271"/>
      <c r="G45" s="271"/>
      <c r="H45" s="271"/>
      <c r="I45" s="271"/>
    </row>
    <row r="46" spans="1:9" ht="13.5" hidden="1" customHeight="1" x14ac:dyDescent="0.15">
      <c r="A46" s="271"/>
      <c r="B46" s="271"/>
      <c r="C46" s="271"/>
      <c r="D46" s="271"/>
      <c r="E46" s="271"/>
      <c r="F46" s="271"/>
      <c r="G46" s="271"/>
      <c r="H46" s="271"/>
      <c r="I46" s="271"/>
    </row>
    <row r="47" spans="1:9" ht="13.5" hidden="1" customHeight="1" x14ac:dyDescent="0.15">
      <c r="A47" s="271"/>
      <c r="B47" s="271"/>
      <c r="C47" s="271"/>
      <c r="D47" s="271"/>
      <c r="E47" s="271"/>
      <c r="F47" s="271"/>
      <c r="G47" s="271"/>
      <c r="H47" s="271"/>
      <c r="I47" s="271"/>
    </row>
    <row r="48" spans="1:9" ht="13.5" hidden="1" customHeight="1" x14ac:dyDescent="0.15">
      <c r="A48" s="271"/>
      <c r="B48" s="271"/>
      <c r="C48" s="271"/>
      <c r="D48" s="271"/>
      <c r="E48" s="271"/>
      <c r="F48" s="271"/>
      <c r="G48" s="271"/>
      <c r="H48" s="271"/>
      <c r="I48" s="271"/>
    </row>
    <row r="49" spans="1:9" ht="13.5" hidden="1" customHeight="1" x14ac:dyDescent="0.15">
      <c r="A49" s="271"/>
      <c r="B49" s="271"/>
      <c r="C49" s="271"/>
      <c r="D49" s="271"/>
      <c r="E49" s="271"/>
      <c r="F49" s="271"/>
      <c r="G49" s="271"/>
      <c r="H49" s="271"/>
      <c r="I49" s="271"/>
    </row>
    <row r="50" spans="1:9" ht="13.5" hidden="1" customHeight="1" x14ac:dyDescent="0.15">
      <c r="A50" s="271"/>
      <c r="B50" s="271"/>
      <c r="C50" s="271"/>
      <c r="D50" s="271"/>
      <c r="E50" s="271"/>
      <c r="F50" s="271"/>
      <c r="G50" s="271"/>
      <c r="H50" s="271"/>
      <c r="I50" s="271"/>
    </row>
    <row r="51" spans="1:9" ht="13.5" hidden="1" customHeight="1" x14ac:dyDescent="0.15">
      <c r="A51" s="271"/>
      <c r="B51" s="271"/>
      <c r="C51" s="271"/>
      <c r="D51" s="271"/>
      <c r="E51" s="271"/>
      <c r="F51" s="271"/>
      <c r="G51" s="271"/>
      <c r="H51" s="271"/>
      <c r="I51" s="271"/>
    </row>
    <row r="52" spans="1:9" ht="13.5" hidden="1" customHeight="1" x14ac:dyDescent="0.15">
      <c r="A52" s="271"/>
      <c r="B52" s="271"/>
      <c r="C52" s="271"/>
      <c r="D52" s="271"/>
      <c r="E52" s="271"/>
      <c r="F52" s="271"/>
      <c r="G52" s="271"/>
      <c r="H52" s="271"/>
      <c r="I52" s="271"/>
    </row>
    <row r="53" spans="1:9" ht="13.5" hidden="1" customHeight="1" x14ac:dyDescent="0.15">
      <c r="A53" s="271"/>
      <c r="B53" s="271"/>
      <c r="C53" s="271"/>
      <c r="D53" s="271"/>
      <c r="E53" s="271"/>
      <c r="F53" s="271"/>
      <c r="G53" s="271"/>
      <c r="H53" s="271"/>
      <c r="I53" s="271"/>
    </row>
    <row r="54" spans="1:9" hidden="1" x14ac:dyDescent="0.15">
      <c r="A54" s="271"/>
      <c r="B54" s="271"/>
      <c r="C54" s="271"/>
      <c r="D54" s="271"/>
      <c r="E54" s="271"/>
      <c r="F54" s="271"/>
      <c r="G54" s="271"/>
      <c r="H54" s="271"/>
      <c r="I54" s="271"/>
    </row>
    <row r="59" spans="1:9" x14ac:dyDescent="0.15"/>
    <row r="60" spans="1:9" x14ac:dyDescent="0.15"/>
    <row r="61" spans="1:9" x14ac:dyDescent="0.15"/>
    <row r="62" spans="1:9" x14ac:dyDescent="0.15"/>
    <row r="63" spans="1:9" x14ac:dyDescent="0.15"/>
    <row r="64" spans="1:9" x14ac:dyDescent="0.15"/>
  </sheetData>
  <sheetProtection selectLockedCells="1"/>
  <mergeCells count="19">
    <mergeCell ref="D37:I37"/>
    <mergeCell ref="D32:I32"/>
    <mergeCell ref="D33:I33"/>
    <mergeCell ref="D35:I35"/>
    <mergeCell ref="A32:C32"/>
    <mergeCell ref="A33:C33"/>
    <mergeCell ref="A34:C36"/>
    <mergeCell ref="A37:C37"/>
    <mergeCell ref="A1:I1"/>
    <mergeCell ref="A2:I2"/>
    <mergeCell ref="A3:I3"/>
    <mergeCell ref="D34:I34"/>
    <mergeCell ref="D36:I36"/>
    <mergeCell ref="B16:I16"/>
    <mergeCell ref="B17:I17"/>
    <mergeCell ref="B19:I19"/>
    <mergeCell ref="B21:I21"/>
    <mergeCell ref="B23:I23"/>
    <mergeCell ref="B28:I28"/>
  </mergeCells>
  <phoneticPr fontId="1"/>
  <hyperlinks>
    <hyperlink ref="D36" r:id="rId1"/>
  </hyperlinks>
  <printOptions horizontalCentered="1"/>
  <pageMargins left="0.78740157480314965" right="0.6692913385826772" top="1.1417322834645669" bottom="0.47244094488188981" header="0.31496062992125984" footer="0.31496062992125984"/>
  <pageSetup paperSize="9" scale="8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XFC573"/>
  <sheetViews>
    <sheetView showGridLines="0" topLeftCell="A52" zoomScaleNormal="100" zoomScaleSheetLayoutView="160" workbookViewId="0">
      <selection activeCell="F10" sqref="F10"/>
    </sheetView>
  </sheetViews>
  <sheetFormatPr defaultColWidth="0" defaultRowHeight="13.5" zeroHeight="1" x14ac:dyDescent="0.15"/>
  <cols>
    <col min="1" max="1" width="3.5" style="100" customWidth="1"/>
    <col min="2" max="2" width="14.5" style="100" customWidth="1"/>
    <col min="3" max="3" width="14.875" style="100" customWidth="1"/>
    <col min="4" max="4" width="5.875" style="100" customWidth="1"/>
    <col min="5" max="5" width="20.5" style="103" customWidth="1"/>
    <col min="6" max="6" width="19.125" style="103" customWidth="1"/>
    <col min="7" max="7" width="3.375" style="103" customWidth="1"/>
    <col min="8" max="8" width="61.875" style="103" customWidth="1"/>
    <col min="9" max="9" width="0.875" style="103" customWidth="1"/>
    <col min="10" max="13" width="9" style="103" hidden="1" customWidth="1"/>
    <col min="14" max="16383" width="9" style="100" hidden="1"/>
    <col min="16384" max="16384" width="40" style="100" hidden="1" customWidth="1"/>
  </cols>
  <sheetData>
    <row r="1" spans="1:13" s="94" customFormat="1" ht="26.25" customHeight="1" x14ac:dyDescent="0.15">
      <c r="B1" s="502" t="s">
        <v>385</v>
      </c>
      <c r="C1" s="502"/>
      <c r="D1" s="502"/>
      <c r="E1" s="502"/>
      <c r="F1" s="502"/>
      <c r="G1" s="502"/>
      <c r="H1" s="502"/>
      <c r="I1" s="96"/>
      <c r="J1" s="96"/>
      <c r="K1" s="96"/>
      <c r="L1" s="96"/>
      <c r="M1" s="96"/>
    </row>
    <row r="2" spans="1:13" s="94" customFormat="1" ht="26.25" customHeight="1" x14ac:dyDescent="0.15">
      <c r="B2" s="97" t="s">
        <v>259</v>
      </c>
      <c r="D2" s="98"/>
      <c r="E2" s="98"/>
      <c r="F2" s="98"/>
      <c r="G2" s="99"/>
      <c r="H2" s="98"/>
      <c r="I2" s="96"/>
      <c r="J2" s="96"/>
      <c r="K2" s="96"/>
      <c r="L2" s="96"/>
      <c r="M2" s="96"/>
    </row>
    <row r="3" spans="1:13" ht="9" customHeight="1" x14ac:dyDescent="0.15">
      <c r="B3" s="101"/>
      <c r="C3" s="101"/>
      <c r="D3" s="101"/>
      <c r="E3" s="101"/>
      <c r="F3" s="101"/>
      <c r="G3" s="102"/>
      <c r="H3" s="101"/>
    </row>
    <row r="4" spans="1:13" s="104" customFormat="1" ht="17.25" x14ac:dyDescent="0.15">
      <c r="B4" s="105" t="s">
        <v>303</v>
      </c>
      <c r="C4" s="105"/>
      <c r="D4" s="106"/>
      <c r="E4" s="107"/>
      <c r="F4" s="107"/>
      <c r="G4" s="107"/>
      <c r="H4" s="107"/>
      <c r="I4" s="108"/>
      <c r="J4" s="108"/>
      <c r="K4" s="108"/>
      <c r="L4" s="108"/>
      <c r="M4" s="108"/>
    </row>
    <row r="5" spans="1:13" s="109" customFormat="1" ht="18" customHeight="1" x14ac:dyDescent="0.15">
      <c r="B5" s="110"/>
      <c r="C5" s="111" t="s">
        <v>370</v>
      </c>
      <c r="E5" s="111"/>
      <c r="F5" s="111"/>
      <c r="G5" s="111"/>
      <c r="H5" s="111"/>
      <c r="I5" s="112"/>
      <c r="J5" s="112"/>
      <c r="K5" s="112"/>
      <c r="L5" s="112"/>
      <c r="M5" s="112"/>
    </row>
    <row r="6" spans="1:13" s="109" customFormat="1" ht="18" customHeight="1" x14ac:dyDescent="0.15">
      <c r="B6" s="113"/>
      <c r="C6" s="111" t="s">
        <v>67</v>
      </c>
      <c r="E6" s="111"/>
      <c r="F6" s="111"/>
      <c r="G6" s="111"/>
      <c r="H6" s="111"/>
      <c r="I6" s="112"/>
      <c r="J6" s="114"/>
      <c r="K6" s="112"/>
      <c r="L6" s="112"/>
      <c r="M6" s="112"/>
    </row>
    <row r="7" spans="1:13" s="109" customFormat="1" ht="18" customHeight="1" x14ac:dyDescent="0.15">
      <c r="B7" s="202"/>
      <c r="C7" s="111" t="s">
        <v>69</v>
      </c>
      <c r="E7" s="111"/>
      <c r="F7" s="111"/>
      <c r="G7" s="111"/>
      <c r="H7" s="111"/>
      <c r="I7" s="112"/>
      <c r="J7" s="112"/>
      <c r="K7" s="112"/>
      <c r="L7" s="112"/>
      <c r="M7" s="112"/>
    </row>
    <row r="8" spans="1:13" s="109" customFormat="1" ht="18" customHeight="1" x14ac:dyDescent="0.15">
      <c r="C8" s="103" t="s">
        <v>243</v>
      </c>
      <c r="D8" s="111"/>
      <c r="E8" s="111"/>
      <c r="F8" s="111"/>
      <c r="G8" s="111"/>
      <c r="H8" s="111"/>
      <c r="I8" s="112"/>
      <c r="J8" s="112"/>
      <c r="K8" s="112"/>
      <c r="L8" s="112"/>
      <c r="M8" s="112"/>
    </row>
    <row r="9" spans="1:13" s="109" customFormat="1" ht="6" customHeight="1" x14ac:dyDescent="0.15">
      <c r="B9" s="115"/>
      <c r="C9" s="115"/>
      <c r="D9" s="111"/>
      <c r="E9" s="111"/>
      <c r="F9" s="111"/>
      <c r="G9" s="111"/>
      <c r="H9" s="111"/>
      <c r="I9" s="112"/>
      <c r="J9" s="112"/>
      <c r="K9" s="112"/>
      <c r="L9" s="112"/>
      <c r="M9" s="112"/>
    </row>
    <row r="10" spans="1:13" ht="24" customHeight="1" x14ac:dyDescent="0.5">
      <c r="A10" s="103"/>
      <c r="B10" s="116" t="s">
        <v>267</v>
      </c>
      <c r="C10" s="107"/>
      <c r="D10" s="107"/>
      <c r="E10" s="117"/>
      <c r="F10" s="117"/>
      <c r="G10" s="117"/>
      <c r="H10" s="107"/>
    </row>
    <row r="11" spans="1:13" s="118" customFormat="1" ht="21" customHeight="1" x14ac:dyDescent="0.15">
      <c r="B11" s="422" t="s">
        <v>44</v>
      </c>
      <c r="C11" s="423"/>
      <c r="D11" s="119" t="s">
        <v>107</v>
      </c>
      <c r="E11" s="93"/>
      <c r="F11" s="114"/>
      <c r="G11" s="114"/>
      <c r="I11" s="114"/>
      <c r="J11" s="114"/>
      <c r="K11" s="114"/>
      <c r="L11" s="114"/>
      <c r="M11" s="114"/>
    </row>
    <row r="12" spans="1:13" s="118" customFormat="1" ht="21" customHeight="1" x14ac:dyDescent="0.15">
      <c r="B12" s="422" t="s">
        <v>45</v>
      </c>
      <c r="C12" s="423"/>
      <c r="D12" s="119" t="s">
        <v>107</v>
      </c>
      <c r="E12" s="93"/>
      <c r="F12" s="114"/>
      <c r="G12" s="114"/>
      <c r="I12" s="114"/>
      <c r="J12" s="114"/>
      <c r="K12" s="114"/>
      <c r="L12" s="114"/>
      <c r="M12" s="114"/>
    </row>
    <row r="13" spans="1:13" ht="24.75" customHeight="1" thickBot="1" x14ac:dyDescent="0.55000000000000004">
      <c r="B13" s="116" t="s">
        <v>121</v>
      </c>
      <c r="C13" s="107"/>
      <c r="D13" s="107"/>
      <c r="E13" s="117"/>
      <c r="F13" s="117"/>
      <c r="G13" s="117"/>
      <c r="H13" s="120" t="s">
        <v>119</v>
      </c>
    </row>
    <row r="14" spans="1:13" s="118" customFormat="1" ht="21" customHeight="1" thickBot="1" x14ac:dyDescent="0.2">
      <c r="B14" s="429" t="s">
        <v>29</v>
      </c>
      <c r="C14" s="430"/>
      <c r="D14" s="121" t="s">
        <v>106</v>
      </c>
      <c r="E14" s="439"/>
      <c r="F14" s="439"/>
      <c r="G14" s="449" t="s">
        <v>120</v>
      </c>
      <c r="H14" s="447" t="s">
        <v>368</v>
      </c>
      <c r="I14" s="114"/>
      <c r="J14" s="114"/>
      <c r="K14" s="114"/>
      <c r="L14" s="114"/>
      <c r="M14" s="114"/>
    </row>
    <row r="15" spans="1:13" s="118" customFormat="1" ht="21" customHeight="1" thickTop="1" thickBot="1" x14ac:dyDescent="0.2">
      <c r="B15" s="429" t="s">
        <v>126</v>
      </c>
      <c r="C15" s="430"/>
      <c r="D15" s="121" t="s">
        <v>108</v>
      </c>
      <c r="E15" s="440" t="str">
        <f>PHONETIC(E14)</f>
        <v/>
      </c>
      <c r="F15" s="441"/>
      <c r="G15" s="449"/>
      <c r="H15" s="448"/>
      <c r="I15" s="114"/>
      <c r="J15" s="114"/>
      <c r="K15" s="114"/>
      <c r="L15" s="114"/>
      <c r="M15" s="114"/>
    </row>
    <row r="16" spans="1:13" s="118" customFormat="1" ht="21" customHeight="1" thickBot="1" x14ac:dyDescent="0.2">
      <c r="B16" s="429" t="s">
        <v>349</v>
      </c>
      <c r="C16" s="430"/>
      <c r="D16" s="121" t="s">
        <v>106</v>
      </c>
      <c r="E16" s="88"/>
      <c r="F16" s="122"/>
      <c r="G16" s="123" t="s">
        <v>120</v>
      </c>
      <c r="H16" s="338" t="s">
        <v>390</v>
      </c>
      <c r="I16" s="114"/>
      <c r="J16" s="114"/>
      <c r="K16" s="114"/>
      <c r="L16" s="114"/>
      <c r="M16" s="114"/>
    </row>
    <row r="17" spans="2:13" s="118" customFormat="1" ht="21" customHeight="1" x14ac:dyDescent="0.15">
      <c r="B17" s="429" t="s">
        <v>350</v>
      </c>
      <c r="C17" s="430"/>
      <c r="D17" s="121" t="s">
        <v>108</v>
      </c>
      <c r="E17" s="199" t="str">
        <f>PHONETIC(E16)</f>
        <v/>
      </c>
      <c r="F17" s="124"/>
      <c r="G17" s="125"/>
      <c r="H17" s="331"/>
      <c r="I17" s="114"/>
      <c r="J17" s="114"/>
      <c r="K17" s="114"/>
      <c r="L17" s="114"/>
      <c r="M17" s="114"/>
    </row>
    <row r="18" spans="2:13" s="118" customFormat="1" ht="21" customHeight="1" x14ac:dyDescent="0.15">
      <c r="B18" s="429" t="s">
        <v>294</v>
      </c>
      <c r="C18" s="430"/>
      <c r="D18" s="126" t="s">
        <v>106</v>
      </c>
      <c r="E18" s="439"/>
      <c r="F18" s="439"/>
      <c r="G18" s="127"/>
      <c r="H18" s="331"/>
      <c r="I18" s="114"/>
      <c r="J18" s="114"/>
      <c r="K18" s="114"/>
      <c r="L18" s="114"/>
      <c r="M18" s="114"/>
    </row>
    <row r="19" spans="2:13" s="118" customFormat="1" ht="21" customHeight="1" thickBot="1" x14ac:dyDescent="0.2">
      <c r="B19" s="429" t="s">
        <v>295</v>
      </c>
      <c r="C19" s="430"/>
      <c r="D19" s="121" t="s">
        <v>108</v>
      </c>
      <c r="E19" s="440" t="str">
        <f>PHONETIC(E18)</f>
        <v/>
      </c>
      <c r="F19" s="441"/>
      <c r="G19" s="127"/>
      <c r="H19" s="331"/>
      <c r="I19" s="114"/>
      <c r="J19" s="114"/>
      <c r="K19" s="114"/>
      <c r="L19" s="114"/>
      <c r="M19" s="114"/>
    </row>
    <row r="20" spans="2:13" s="118" customFormat="1" ht="21" customHeight="1" thickBot="1" x14ac:dyDescent="0.2">
      <c r="B20" s="425" t="s">
        <v>73</v>
      </c>
      <c r="C20" s="426"/>
      <c r="D20" s="121" t="s">
        <v>106</v>
      </c>
      <c r="E20" s="18"/>
      <c r="F20" s="128"/>
      <c r="G20" s="123" t="s">
        <v>120</v>
      </c>
      <c r="H20" s="338" t="s">
        <v>129</v>
      </c>
      <c r="I20" s="114"/>
      <c r="J20" s="114"/>
      <c r="K20" s="114"/>
      <c r="L20" s="114"/>
      <c r="M20" s="114"/>
    </row>
    <row r="21" spans="2:13" s="118" customFormat="1" ht="21" customHeight="1" thickBot="1" x14ac:dyDescent="0.2">
      <c r="B21" s="425" t="s">
        <v>111</v>
      </c>
      <c r="C21" s="426"/>
      <c r="D21" s="121" t="s">
        <v>107</v>
      </c>
      <c r="E21" s="153"/>
      <c r="F21" s="129"/>
      <c r="G21" s="114"/>
      <c r="H21" s="332"/>
      <c r="I21" s="114"/>
      <c r="J21" s="114"/>
      <c r="K21" s="114"/>
      <c r="L21" s="114"/>
      <c r="M21" s="114"/>
    </row>
    <row r="22" spans="2:13" s="118" customFormat="1" ht="21" customHeight="1" thickBot="1" x14ac:dyDescent="0.2">
      <c r="B22" s="425" t="s">
        <v>128</v>
      </c>
      <c r="C22" s="426"/>
      <c r="D22" s="121" t="s">
        <v>106</v>
      </c>
      <c r="E22" s="442"/>
      <c r="F22" s="442"/>
      <c r="G22" s="123" t="s">
        <v>120</v>
      </c>
      <c r="H22" s="338" t="s">
        <v>369</v>
      </c>
      <c r="I22" s="114"/>
      <c r="J22" s="114"/>
      <c r="K22" s="114"/>
      <c r="L22" s="114"/>
      <c r="M22" s="114"/>
    </row>
    <row r="23" spans="2:13" s="118" customFormat="1" ht="21" customHeight="1" thickBot="1" x14ac:dyDescent="0.2">
      <c r="B23" s="425" t="s">
        <v>127</v>
      </c>
      <c r="C23" s="426"/>
      <c r="D23" s="121" t="s">
        <v>108</v>
      </c>
      <c r="E23" s="427" t="str">
        <f>PHONETIC(E22)</f>
        <v/>
      </c>
      <c r="F23" s="428"/>
      <c r="G23" s="130"/>
      <c r="H23" s="331"/>
      <c r="I23" s="114"/>
      <c r="J23" s="114"/>
      <c r="K23" s="114"/>
      <c r="L23" s="114"/>
      <c r="M23" s="114"/>
    </row>
    <row r="24" spans="2:13" s="118" customFormat="1" ht="21" customHeight="1" thickBot="1" x14ac:dyDescent="0.2">
      <c r="B24" s="425" t="s">
        <v>372</v>
      </c>
      <c r="C24" s="426"/>
      <c r="D24" s="121" t="s">
        <v>106</v>
      </c>
      <c r="E24" s="89"/>
      <c r="F24" s="129"/>
      <c r="G24" s="274" t="s">
        <v>120</v>
      </c>
      <c r="H24" s="340" t="s">
        <v>371</v>
      </c>
      <c r="I24" s="114"/>
      <c r="J24" s="114"/>
      <c r="K24" s="114"/>
      <c r="L24" s="114"/>
      <c r="M24" s="114"/>
    </row>
    <row r="25" spans="2:13" s="118" customFormat="1" ht="21" customHeight="1" thickBot="1" x14ac:dyDescent="0.2">
      <c r="B25" s="431" t="s">
        <v>117</v>
      </c>
      <c r="C25" s="131" t="s">
        <v>116</v>
      </c>
      <c r="D25" s="121" t="s">
        <v>106</v>
      </c>
      <c r="E25" s="196"/>
      <c r="F25" s="132"/>
      <c r="G25" s="123" t="s">
        <v>120</v>
      </c>
      <c r="H25" s="339" t="s">
        <v>391</v>
      </c>
      <c r="I25" s="114"/>
      <c r="J25" s="114"/>
      <c r="K25" s="114"/>
      <c r="L25" s="114"/>
      <c r="M25" s="114"/>
    </row>
    <row r="26" spans="2:13" s="118" customFormat="1" ht="21" customHeight="1" x14ac:dyDescent="0.15">
      <c r="B26" s="432"/>
      <c r="C26" s="133" t="s">
        <v>30</v>
      </c>
      <c r="D26" s="121" t="s">
        <v>108</v>
      </c>
      <c r="E26" s="197" t="str">
        <f>PHONETIC(E25)</f>
        <v/>
      </c>
      <c r="F26" s="129"/>
      <c r="G26" s="15"/>
      <c r="H26" s="333"/>
      <c r="I26" s="114"/>
      <c r="J26" s="114"/>
      <c r="K26" s="114"/>
      <c r="L26" s="114"/>
      <c r="M26" s="114"/>
    </row>
    <row r="27" spans="2:13" s="118" customFormat="1" ht="21" customHeight="1" thickBot="1" x14ac:dyDescent="0.2">
      <c r="B27" s="433"/>
      <c r="C27" s="133" t="s">
        <v>51</v>
      </c>
      <c r="D27" s="121" t="s">
        <v>106</v>
      </c>
      <c r="E27" s="89"/>
      <c r="F27" s="129"/>
      <c r="G27" s="15"/>
      <c r="H27" s="333"/>
      <c r="I27" s="114"/>
      <c r="J27" s="114"/>
      <c r="K27" s="114"/>
      <c r="L27" s="114"/>
      <c r="M27" s="114"/>
    </row>
    <row r="28" spans="2:13" s="118" customFormat="1" ht="21" customHeight="1" x14ac:dyDescent="0.15">
      <c r="B28" s="431" t="s">
        <v>118</v>
      </c>
      <c r="C28" s="135" t="s">
        <v>116</v>
      </c>
      <c r="D28" s="121" t="s">
        <v>106</v>
      </c>
      <c r="E28" s="89"/>
      <c r="F28" s="122"/>
      <c r="G28" s="450" t="s">
        <v>120</v>
      </c>
      <c r="H28" s="458" t="s">
        <v>367</v>
      </c>
      <c r="I28" s="114"/>
      <c r="J28" s="15"/>
      <c r="K28" s="15"/>
      <c r="L28" s="114"/>
      <c r="M28" s="114"/>
    </row>
    <row r="29" spans="2:13" s="118" customFormat="1" ht="21" customHeight="1" thickBot="1" x14ac:dyDescent="0.2">
      <c r="B29" s="432"/>
      <c r="C29" s="136" t="s">
        <v>110</v>
      </c>
      <c r="D29" s="121" t="s">
        <v>108</v>
      </c>
      <c r="E29" s="197" t="str">
        <f>PHONETIC(E28)</f>
        <v/>
      </c>
      <c r="F29" s="122"/>
      <c r="G29" s="450"/>
      <c r="H29" s="459"/>
      <c r="I29" s="114"/>
      <c r="J29" s="15"/>
      <c r="K29" s="15"/>
      <c r="L29" s="114"/>
      <c r="M29" s="114"/>
    </row>
    <row r="30" spans="2:13" s="118" customFormat="1" ht="21" customHeight="1" thickBot="1" x14ac:dyDescent="0.2">
      <c r="B30" s="433"/>
      <c r="C30" s="136" t="s">
        <v>51</v>
      </c>
      <c r="D30" s="121" t="s">
        <v>106</v>
      </c>
      <c r="E30" s="89"/>
      <c r="F30" s="122"/>
      <c r="G30" s="344"/>
      <c r="H30" s="114"/>
      <c r="I30" s="114"/>
      <c r="J30" s="114"/>
      <c r="K30" s="114"/>
      <c r="L30" s="114"/>
    </row>
    <row r="31" spans="2:13" s="118" customFormat="1" ht="21" customHeight="1" x14ac:dyDescent="0.15">
      <c r="B31" s="434" t="s">
        <v>123</v>
      </c>
      <c r="C31" s="137" t="s">
        <v>68</v>
      </c>
      <c r="D31" s="121" t="s">
        <v>106</v>
      </c>
      <c r="E31" s="195"/>
      <c r="F31" s="129"/>
      <c r="G31" s="450" t="s">
        <v>120</v>
      </c>
      <c r="H31" s="452" t="s">
        <v>364</v>
      </c>
      <c r="I31" s="114"/>
      <c r="J31" s="114"/>
      <c r="K31" s="114"/>
      <c r="L31" s="114"/>
      <c r="M31" s="114"/>
    </row>
    <row r="32" spans="2:13" s="118" customFormat="1" ht="21" customHeight="1" thickBot="1" x14ac:dyDescent="0.2">
      <c r="B32" s="435"/>
      <c r="C32" s="138" t="s">
        <v>70</v>
      </c>
      <c r="D32" s="121" t="s">
        <v>106</v>
      </c>
      <c r="E32" s="454"/>
      <c r="F32" s="442"/>
      <c r="G32" s="450"/>
      <c r="H32" s="453"/>
      <c r="I32" s="114"/>
      <c r="J32" s="114"/>
      <c r="K32" s="114"/>
      <c r="L32" s="114"/>
      <c r="M32" s="114"/>
    </row>
    <row r="33" spans="1:13" s="118" customFormat="1" ht="21" customHeight="1" thickBot="1" x14ac:dyDescent="0.2">
      <c r="B33" s="434" t="s">
        <v>124</v>
      </c>
      <c r="C33" s="138" t="s">
        <v>71</v>
      </c>
      <c r="D33" s="121" t="s">
        <v>106</v>
      </c>
      <c r="E33" s="465"/>
      <c r="F33" s="466"/>
      <c r="G33" s="451" t="s">
        <v>120</v>
      </c>
      <c r="I33" s="114"/>
      <c r="J33" s="114"/>
      <c r="K33" s="114"/>
      <c r="L33" s="114"/>
      <c r="M33" s="114"/>
    </row>
    <row r="34" spans="1:13" s="118" customFormat="1" ht="21" customHeight="1" x14ac:dyDescent="0.15">
      <c r="B34" s="435"/>
      <c r="C34" s="138" t="s">
        <v>72</v>
      </c>
      <c r="D34" s="121" t="s">
        <v>106</v>
      </c>
      <c r="E34" s="467"/>
      <c r="F34" s="466"/>
      <c r="G34" s="451"/>
      <c r="H34" s="455" t="s">
        <v>392</v>
      </c>
      <c r="I34" s="114"/>
      <c r="J34" s="114"/>
      <c r="K34" s="114"/>
      <c r="L34" s="114"/>
      <c r="M34" s="114"/>
    </row>
    <row r="35" spans="1:13" s="114" customFormat="1" ht="21" customHeight="1" thickBot="1" x14ac:dyDescent="0.2">
      <c r="A35" s="118"/>
      <c r="B35" s="436" t="s">
        <v>269</v>
      </c>
      <c r="C35" s="137" t="s">
        <v>312</v>
      </c>
      <c r="D35" s="121" t="s">
        <v>106</v>
      </c>
      <c r="E35" s="389"/>
      <c r="F35" s="12"/>
      <c r="G35" s="15"/>
      <c r="H35" s="456"/>
    </row>
    <row r="36" spans="1:13" s="114" customFormat="1" ht="21" customHeight="1" x14ac:dyDescent="0.15">
      <c r="A36" s="118"/>
      <c r="B36" s="424"/>
      <c r="C36" s="273" t="s">
        <v>49</v>
      </c>
      <c r="D36" s="121" t="s">
        <v>106</v>
      </c>
      <c r="E36" s="154"/>
      <c r="F36" s="12"/>
      <c r="G36" s="15"/>
      <c r="H36" s="331"/>
    </row>
    <row r="37" spans="1:13" s="114" customFormat="1" ht="21" customHeight="1" thickBot="1" x14ac:dyDescent="0.2">
      <c r="A37" s="118"/>
      <c r="B37" s="424"/>
      <c r="C37" s="137" t="s">
        <v>32</v>
      </c>
      <c r="D37" s="121" t="s">
        <v>108</v>
      </c>
      <c r="E37" s="200" t="str">
        <f>IF(OR(ISNUMBER(E35),ISNUMBER(E36)),SUM(E35:E36),"")</f>
        <v/>
      </c>
      <c r="F37" s="12" t="s">
        <v>37</v>
      </c>
      <c r="G37" s="15"/>
      <c r="H37" s="331"/>
    </row>
    <row r="38" spans="1:13" s="114" customFormat="1" ht="21" customHeight="1" x14ac:dyDescent="0.15">
      <c r="A38" s="118"/>
      <c r="B38" s="437" t="s">
        <v>112</v>
      </c>
      <c r="C38" s="438"/>
      <c r="D38" s="121" t="s">
        <v>107</v>
      </c>
      <c r="E38" s="16"/>
      <c r="F38" s="15"/>
      <c r="G38" s="450" t="s">
        <v>120</v>
      </c>
      <c r="H38" s="452" t="s">
        <v>125</v>
      </c>
    </row>
    <row r="39" spans="1:13" s="118" customFormat="1" ht="21" customHeight="1" thickBot="1" x14ac:dyDescent="0.2">
      <c r="B39" s="437" t="s">
        <v>113</v>
      </c>
      <c r="C39" s="438"/>
      <c r="D39" s="121" t="s">
        <v>107</v>
      </c>
      <c r="E39" s="16"/>
      <c r="F39" s="15"/>
      <c r="G39" s="450"/>
      <c r="H39" s="453"/>
      <c r="I39" s="114"/>
      <c r="J39" s="114"/>
      <c r="K39" s="114"/>
      <c r="L39" s="114"/>
      <c r="M39" s="114"/>
    </row>
    <row r="40" spans="1:13" s="114" customFormat="1" ht="7.5" customHeight="1" x14ac:dyDescent="0.15">
      <c r="D40" s="134"/>
      <c r="E40" s="15"/>
      <c r="F40" s="15"/>
      <c r="G40" s="15"/>
      <c r="H40" s="334"/>
    </row>
    <row r="41" spans="1:13" s="114" customFormat="1" ht="24.75" customHeight="1" thickBot="1" x14ac:dyDescent="0.55000000000000004">
      <c r="A41" s="15"/>
      <c r="B41" s="116" t="s">
        <v>122</v>
      </c>
      <c r="C41" s="107"/>
      <c r="D41" s="139" t="s">
        <v>115</v>
      </c>
      <c r="G41" s="140"/>
    </row>
    <row r="42" spans="1:13" s="114" customFormat="1" ht="21" customHeight="1" x14ac:dyDescent="0.15">
      <c r="A42" s="118"/>
      <c r="B42" s="437" t="s">
        <v>242</v>
      </c>
      <c r="C42" s="438"/>
      <c r="D42" s="121" t="s">
        <v>106</v>
      </c>
      <c r="E42" s="443"/>
      <c r="F42" s="444"/>
      <c r="G42" s="449" t="s">
        <v>120</v>
      </c>
      <c r="H42" s="458" t="s">
        <v>366</v>
      </c>
    </row>
    <row r="43" spans="1:13" s="114" customFormat="1" ht="21" customHeight="1" x14ac:dyDescent="0.15">
      <c r="A43" s="118"/>
      <c r="B43" s="437" t="s">
        <v>87</v>
      </c>
      <c r="C43" s="438"/>
      <c r="D43" s="121" t="s">
        <v>108</v>
      </c>
      <c r="E43" s="427" t="str">
        <f t="shared" ref="E43:F43" si="0">PHONETIC(E42)</f>
        <v/>
      </c>
      <c r="F43" s="428" t="str">
        <f t="shared" si="0"/>
        <v/>
      </c>
      <c r="G43" s="449"/>
      <c r="H43" s="503"/>
    </row>
    <row r="44" spans="1:13" s="114" customFormat="1" ht="21" customHeight="1" thickBot="1" x14ac:dyDescent="0.2">
      <c r="A44" s="118"/>
      <c r="B44" s="437" t="s">
        <v>89</v>
      </c>
      <c r="C44" s="438"/>
      <c r="D44" s="121" t="s">
        <v>106</v>
      </c>
      <c r="E44" s="195"/>
      <c r="F44" s="129"/>
      <c r="H44" s="459"/>
      <c r="J44" s="141"/>
      <c r="K44" s="141"/>
    </row>
    <row r="45" spans="1:13" s="114" customFormat="1" ht="21" customHeight="1" thickBot="1" x14ac:dyDescent="0.2">
      <c r="A45" s="118"/>
      <c r="B45" s="437" t="s">
        <v>90</v>
      </c>
      <c r="C45" s="438"/>
      <c r="D45" s="121" t="s">
        <v>108</v>
      </c>
      <c r="E45" s="198" t="str">
        <f>PHONETIC(E44)</f>
        <v/>
      </c>
      <c r="F45" s="129"/>
      <c r="G45" s="130"/>
      <c r="H45" s="331"/>
      <c r="J45" s="141"/>
      <c r="K45" s="141"/>
    </row>
    <row r="46" spans="1:13" s="114" customFormat="1" ht="21" customHeight="1" x14ac:dyDescent="0.15">
      <c r="A46" s="118"/>
      <c r="B46" s="437" t="s">
        <v>91</v>
      </c>
      <c r="C46" s="438"/>
      <c r="D46" s="121" t="s">
        <v>106</v>
      </c>
      <c r="E46" s="443"/>
      <c r="F46" s="444"/>
      <c r="G46" s="460" t="s">
        <v>120</v>
      </c>
      <c r="H46" s="452" t="s">
        <v>365</v>
      </c>
    </row>
    <row r="47" spans="1:13" s="114" customFormat="1" ht="21" customHeight="1" thickBot="1" x14ac:dyDescent="0.2">
      <c r="A47" s="118"/>
      <c r="B47" s="468" t="s">
        <v>92</v>
      </c>
      <c r="C47" s="469"/>
      <c r="D47" s="121" t="s">
        <v>108</v>
      </c>
      <c r="E47" s="427" t="str">
        <f t="shared" ref="E47" si="1">PHONETIC(E46)</f>
        <v/>
      </c>
      <c r="F47" s="428" t="str">
        <f t="shared" ref="F47" si="2">PHONETIC(F46)</f>
        <v/>
      </c>
      <c r="G47" s="460"/>
      <c r="H47" s="453"/>
    </row>
    <row r="48" spans="1:13" s="118" customFormat="1" ht="21" customHeight="1" x14ac:dyDescent="0.15">
      <c r="B48" s="434" t="s">
        <v>130</v>
      </c>
      <c r="C48" s="137" t="s">
        <v>68</v>
      </c>
      <c r="D48" s="121" t="s">
        <v>106</v>
      </c>
      <c r="E48" s="195"/>
      <c r="F48" s="129"/>
      <c r="G48" s="344"/>
      <c r="H48" s="345"/>
      <c r="I48" s="114"/>
      <c r="J48" s="114"/>
      <c r="K48" s="114"/>
      <c r="L48" s="114"/>
      <c r="M48" s="114"/>
    </row>
    <row r="49" spans="1:13" s="118" customFormat="1" ht="21" customHeight="1" thickBot="1" x14ac:dyDescent="0.2">
      <c r="B49" s="435"/>
      <c r="C49" s="137" t="s">
        <v>70</v>
      </c>
      <c r="D49" s="121" t="s">
        <v>106</v>
      </c>
      <c r="E49" s="454"/>
      <c r="F49" s="442"/>
      <c r="I49" s="114"/>
      <c r="J49" s="114"/>
      <c r="K49" s="114"/>
      <c r="L49" s="114"/>
      <c r="M49" s="114"/>
    </row>
    <row r="50" spans="1:13" s="118" customFormat="1" ht="21" customHeight="1" x14ac:dyDescent="0.15">
      <c r="B50" s="434" t="s">
        <v>131</v>
      </c>
      <c r="C50" s="137" t="s">
        <v>71</v>
      </c>
      <c r="D50" s="121" t="s">
        <v>106</v>
      </c>
      <c r="E50" s="17"/>
      <c r="F50" s="129"/>
      <c r="G50" s="450" t="s">
        <v>120</v>
      </c>
      <c r="H50" s="455" t="s">
        <v>393</v>
      </c>
      <c r="I50" s="114"/>
      <c r="J50" s="114"/>
      <c r="K50" s="114"/>
      <c r="L50" s="114"/>
      <c r="M50" s="114"/>
    </row>
    <row r="51" spans="1:13" s="118" customFormat="1" ht="21" customHeight="1" thickBot="1" x14ac:dyDescent="0.2">
      <c r="B51" s="435"/>
      <c r="C51" s="137" t="s">
        <v>72</v>
      </c>
      <c r="D51" s="142" t="s">
        <v>106</v>
      </c>
      <c r="E51" s="454"/>
      <c r="F51" s="442"/>
      <c r="G51" s="450"/>
      <c r="H51" s="456"/>
      <c r="I51" s="114"/>
      <c r="J51" s="114"/>
      <c r="K51" s="114"/>
      <c r="L51" s="114"/>
      <c r="M51" s="114"/>
    </row>
    <row r="52" spans="1:13" s="114" customFormat="1" ht="21" customHeight="1" thickBot="1" x14ac:dyDescent="0.2">
      <c r="A52" s="118"/>
      <c r="B52" s="445" t="s">
        <v>318</v>
      </c>
      <c r="C52" s="446"/>
      <c r="D52" s="143" t="s">
        <v>109</v>
      </c>
      <c r="E52" s="443"/>
      <c r="F52" s="444"/>
      <c r="G52" s="346"/>
    </row>
    <row r="53" spans="1:13" s="114" customFormat="1" ht="21" customHeight="1" x14ac:dyDescent="0.15">
      <c r="A53" s="118"/>
      <c r="B53" s="445"/>
      <c r="C53" s="446"/>
      <c r="D53" s="144">
        <v>2</v>
      </c>
      <c r="E53" s="443"/>
      <c r="F53" s="444"/>
      <c r="G53" s="460" t="s">
        <v>120</v>
      </c>
      <c r="H53" s="458" t="s">
        <v>363</v>
      </c>
    </row>
    <row r="54" spans="1:13" s="114" customFormat="1" ht="21" customHeight="1" thickBot="1" x14ac:dyDescent="0.2">
      <c r="A54" s="118"/>
      <c r="B54" s="445"/>
      <c r="C54" s="446"/>
      <c r="D54" s="144">
        <v>3</v>
      </c>
      <c r="E54" s="443"/>
      <c r="F54" s="444"/>
      <c r="G54" s="460"/>
      <c r="H54" s="459"/>
    </row>
    <row r="55" spans="1:13" s="114" customFormat="1" ht="21" customHeight="1" x14ac:dyDescent="0.15">
      <c r="A55" s="118"/>
      <c r="B55" s="445"/>
      <c r="C55" s="446"/>
      <c r="D55" s="144">
        <v>4</v>
      </c>
      <c r="E55" s="443"/>
      <c r="F55" s="444"/>
      <c r="G55" s="346"/>
      <c r="H55" s="335"/>
    </row>
    <row r="56" spans="1:13" s="114" customFormat="1" ht="21" customHeight="1" x14ac:dyDescent="0.15">
      <c r="A56" s="118"/>
      <c r="B56" s="445"/>
      <c r="C56" s="446"/>
      <c r="D56" s="144">
        <v>5</v>
      </c>
      <c r="E56" s="443"/>
      <c r="F56" s="444"/>
      <c r="G56" s="274"/>
      <c r="H56" s="335"/>
    </row>
    <row r="57" spans="1:13" s="114" customFormat="1" ht="21" customHeight="1" x14ac:dyDescent="0.15">
      <c r="A57" s="118"/>
      <c r="B57" s="463" t="s">
        <v>317</v>
      </c>
      <c r="C57" s="464"/>
      <c r="D57" s="121" t="s">
        <v>106</v>
      </c>
      <c r="E57" s="155"/>
      <c r="F57" s="145"/>
      <c r="G57" s="146"/>
      <c r="H57" s="335"/>
    </row>
    <row r="58" spans="1:13" s="114" customFormat="1" ht="21" customHeight="1" x14ac:dyDescent="0.15">
      <c r="A58" s="118"/>
      <c r="B58" s="437" t="s">
        <v>112</v>
      </c>
      <c r="C58" s="438"/>
      <c r="D58" s="121" t="s">
        <v>108</v>
      </c>
      <c r="E58" s="201" t="str">
        <f>IF(E38="","",E38)</f>
        <v/>
      </c>
      <c r="F58" s="12"/>
      <c r="G58" s="147"/>
      <c r="H58" s="335"/>
    </row>
    <row r="59" spans="1:13" s="114" customFormat="1" ht="21" customHeight="1" x14ac:dyDescent="0.15">
      <c r="A59" s="118"/>
      <c r="B59" s="461" t="s">
        <v>268</v>
      </c>
      <c r="C59" s="136" t="s">
        <v>144</v>
      </c>
      <c r="D59" s="121" t="s">
        <v>106</v>
      </c>
      <c r="E59" s="210"/>
      <c r="F59" s="12"/>
      <c r="G59" s="147"/>
      <c r="H59" s="335"/>
    </row>
    <row r="60" spans="1:13" s="114" customFormat="1" ht="21" customHeight="1" x14ac:dyDescent="0.15">
      <c r="A60" s="118"/>
      <c r="B60" s="462"/>
      <c r="C60" s="136" t="s">
        <v>145</v>
      </c>
      <c r="D60" s="121" t="s">
        <v>106</v>
      </c>
      <c r="E60" s="210"/>
      <c r="F60" s="12"/>
      <c r="G60" s="147"/>
      <c r="H60" s="336"/>
    </row>
    <row r="61" spans="1:13" s="114" customFormat="1" ht="21" customHeight="1" x14ac:dyDescent="0.15">
      <c r="A61" s="118"/>
      <c r="B61" s="462"/>
      <c r="C61" s="136" t="s">
        <v>147</v>
      </c>
      <c r="D61" s="121" t="s">
        <v>106</v>
      </c>
      <c r="E61" s="210"/>
      <c r="F61" s="12"/>
      <c r="G61" s="147"/>
      <c r="H61" s="336"/>
    </row>
    <row r="62" spans="1:13" s="114" customFormat="1" ht="21" customHeight="1" x14ac:dyDescent="0.15">
      <c r="A62" s="118"/>
      <c r="B62" s="462"/>
      <c r="C62" s="136" t="s">
        <v>146</v>
      </c>
      <c r="D62" s="121" t="s">
        <v>106</v>
      </c>
      <c r="E62" s="210"/>
      <c r="F62" s="12"/>
      <c r="G62" s="147"/>
      <c r="H62" s="336"/>
    </row>
    <row r="63" spans="1:13" s="114" customFormat="1" ht="21" customHeight="1" x14ac:dyDescent="0.15">
      <c r="A63" s="118"/>
      <c r="B63" s="148" t="s">
        <v>148</v>
      </c>
      <c r="C63" s="156"/>
      <c r="D63" s="121" t="s">
        <v>106</v>
      </c>
      <c r="E63" s="210"/>
      <c r="F63" s="12"/>
      <c r="G63" s="15"/>
      <c r="H63" s="336"/>
    </row>
    <row r="64" spans="1:13" s="114" customFormat="1" ht="21" customHeight="1" thickBot="1" x14ac:dyDescent="0.2">
      <c r="A64" s="118"/>
      <c r="B64" s="437" t="s">
        <v>52</v>
      </c>
      <c r="C64" s="438"/>
      <c r="D64" s="121" t="s">
        <v>108</v>
      </c>
      <c r="E64" s="211" t="str">
        <f>IF(OR(ISNUMBER(E59),ISNUMBER(E60),ISNUMBER(E61),ISNUMBER(E62),ISNUMBER(E63)),SUM(E59:E63),"")</f>
        <v/>
      </c>
      <c r="F64" s="12"/>
      <c r="H64" s="331"/>
    </row>
    <row r="65" spans="1:8" s="114" customFormat="1" ht="21" customHeight="1" thickBot="1" x14ac:dyDescent="0.2">
      <c r="A65" s="118"/>
      <c r="B65" s="425" t="s">
        <v>357</v>
      </c>
      <c r="C65" s="426"/>
      <c r="D65" s="126" t="s">
        <v>107</v>
      </c>
      <c r="E65" s="209"/>
      <c r="G65" s="123" t="s">
        <v>120</v>
      </c>
      <c r="H65" s="343" t="s">
        <v>394</v>
      </c>
    </row>
    <row r="66" spans="1:8" s="114" customFormat="1" ht="21" customHeight="1" thickBot="1" x14ac:dyDescent="0.2">
      <c r="A66" s="118"/>
      <c r="B66" s="425" t="s">
        <v>160</v>
      </c>
      <c r="C66" s="426"/>
      <c r="D66" s="126" t="s">
        <v>107</v>
      </c>
      <c r="E66" s="209"/>
      <c r="F66" s="12"/>
      <c r="G66" s="123" t="s">
        <v>120</v>
      </c>
      <c r="H66" s="342" t="s">
        <v>395</v>
      </c>
    </row>
    <row r="67" spans="1:8" s="114" customFormat="1" ht="21" customHeight="1" x14ac:dyDescent="0.15">
      <c r="A67" s="118"/>
      <c r="B67" s="424" t="s">
        <v>161</v>
      </c>
      <c r="C67" s="136" t="s">
        <v>31</v>
      </c>
      <c r="D67" s="126" t="s">
        <v>106</v>
      </c>
      <c r="E67" s="210"/>
      <c r="F67" s="12" t="s">
        <v>38</v>
      </c>
      <c r="G67" s="15"/>
      <c r="H67" s="331"/>
    </row>
    <row r="68" spans="1:8" s="114" customFormat="1" ht="21" customHeight="1" x14ac:dyDescent="0.15">
      <c r="A68" s="118"/>
      <c r="B68" s="424"/>
      <c r="C68" s="136" t="s">
        <v>95</v>
      </c>
      <c r="D68" s="126" t="s">
        <v>106</v>
      </c>
      <c r="E68" s="210"/>
      <c r="F68" s="12" t="s">
        <v>38</v>
      </c>
      <c r="G68" s="15"/>
      <c r="H68" s="331"/>
    </row>
    <row r="69" spans="1:8" s="114" customFormat="1" ht="21" customHeight="1" x14ac:dyDescent="0.15">
      <c r="A69" s="118"/>
      <c r="B69" s="424" t="s">
        <v>96</v>
      </c>
      <c r="C69" s="136" t="s">
        <v>97</v>
      </c>
      <c r="D69" s="126" t="s">
        <v>106</v>
      </c>
      <c r="E69" s="210"/>
      <c r="F69" s="12" t="s">
        <v>38</v>
      </c>
      <c r="G69" s="15"/>
      <c r="H69" s="331"/>
    </row>
    <row r="70" spans="1:8" s="114" customFormat="1" ht="21" customHeight="1" x14ac:dyDescent="0.15">
      <c r="A70" s="118"/>
      <c r="B70" s="424"/>
      <c r="C70" s="136" t="s">
        <v>98</v>
      </c>
      <c r="D70" s="126" t="s">
        <v>106</v>
      </c>
      <c r="E70" s="210"/>
      <c r="F70" s="12" t="s">
        <v>38</v>
      </c>
      <c r="G70" s="15"/>
      <c r="H70" s="331"/>
    </row>
    <row r="71" spans="1:8" s="114" customFormat="1" ht="21" customHeight="1" thickBot="1" x14ac:dyDescent="0.2">
      <c r="A71" s="118"/>
      <c r="B71" s="424"/>
      <c r="C71" s="136" t="s">
        <v>99</v>
      </c>
      <c r="D71" s="126" t="s">
        <v>106</v>
      </c>
      <c r="E71" s="210"/>
      <c r="F71" s="12" t="s">
        <v>38</v>
      </c>
      <c r="G71" s="15"/>
      <c r="H71" s="331"/>
    </row>
    <row r="72" spans="1:8" s="114" customFormat="1" ht="21" customHeight="1" x14ac:dyDescent="0.15">
      <c r="A72" s="118"/>
      <c r="B72" s="437" t="s">
        <v>320</v>
      </c>
      <c r="C72" s="438"/>
      <c r="D72" s="126" t="s">
        <v>106</v>
      </c>
      <c r="E72" s="210"/>
      <c r="F72" s="12" t="s">
        <v>38</v>
      </c>
      <c r="G72" s="123"/>
      <c r="H72" s="458" t="s">
        <v>362</v>
      </c>
    </row>
    <row r="73" spans="1:8" s="114" customFormat="1" ht="29.25" customHeight="1" thickBot="1" x14ac:dyDescent="0.2">
      <c r="A73" s="118"/>
      <c r="B73" s="437" t="s">
        <v>245</v>
      </c>
      <c r="C73" s="438"/>
      <c r="D73" s="121" t="s">
        <v>246</v>
      </c>
      <c r="E73" s="457"/>
      <c r="F73" s="457"/>
      <c r="G73" s="123" t="s">
        <v>120</v>
      </c>
      <c r="H73" s="459"/>
    </row>
    <row r="74" spans="1:8" s="114" customFormat="1" ht="21" customHeight="1" thickBot="1" x14ac:dyDescent="0.2">
      <c r="A74" s="118"/>
      <c r="B74" s="425" t="s">
        <v>288</v>
      </c>
      <c r="C74" s="426"/>
      <c r="D74" s="126" t="s">
        <v>289</v>
      </c>
      <c r="E74" s="212"/>
      <c r="F74" s="149" t="s">
        <v>290</v>
      </c>
      <c r="G74" s="117"/>
      <c r="H74" s="341" t="s">
        <v>402</v>
      </c>
    </row>
    <row r="75" spans="1:8" ht="9.75" customHeight="1" x14ac:dyDescent="0.15">
      <c r="B75" s="107"/>
      <c r="C75" s="107"/>
      <c r="D75" s="107"/>
      <c r="E75" s="117"/>
      <c r="F75" s="117"/>
      <c r="G75" s="117"/>
      <c r="H75" s="333"/>
    </row>
    <row r="76" spans="1:8" ht="24" customHeight="1" thickBot="1" x14ac:dyDescent="0.55000000000000004">
      <c r="B76" s="116" t="s">
        <v>276</v>
      </c>
      <c r="C76" s="107"/>
      <c r="D76" s="107"/>
      <c r="E76" s="117"/>
      <c r="F76" s="117"/>
      <c r="H76" s="333"/>
    </row>
    <row r="77" spans="1:8" s="114" customFormat="1" ht="53.25" customHeight="1" thickBot="1" x14ac:dyDescent="0.2">
      <c r="B77" s="482"/>
      <c r="C77" s="482"/>
      <c r="D77" s="482"/>
      <c r="E77" s="482"/>
      <c r="F77" s="482"/>
      <c r="G77" s="123" t="s">
        <v>120</v>
      </c>
      <c r="H77" s="341" t="s">
        <v>396</v>
      </c>
    </row>
    <row r="78" spans="1:8" ht="24" customHeight="1" thickBot="1" x14ac:dyDescent="0.2">
      <c r="B78" s="150" t="s">
        <v>400</v>
      </c>
      <c r="C78" s="107"/>
      <c r="D78" s="151" t="s">
        <v>115</v>
      </c>
      <c r="E78" s="117"/>
      <c r="H78" s="331"/>
    </row>
    <row r="79" spans="1:8" s="114" customFormat="1" ht="74.25" customHeight="1" thickBot="1" x14ac:dyDescent="0.2">
      <c r="B79" s="475"/>
      <c r="C79" s="475"/>
      <c r="D79" s="475"/>
      <c r="E79" s="475"/>
      <c r="F79" s="475"/>
      <c r="G79" s="123" t="s">
        <v>120</v>
      </c>
      <c r="H79" s="348" t="s">
        <v>373</v>
      </c>
    </row>
    <row r="80" spans="1:8" s="114" customFormat="1" ht="12" x14ac:dyDescent="0.15">
      <c r="F80" s="152" t="str">
        <f>"入力文字数　"&amp;LEN(B79)&amp;"　文字"</f>
        <v>入力文字数　0　文字</v>
      </c>
      <c r="G80" s="15"/>
      <c r="H80" s="331"/>
    </row>
    <row r="81" spans="2:8" s="114" customFormat="1" ht="12" x14ac:dyDescent="0.15">
      <c r="F81" s="152"/>
      <c r="G81" s="15"/>
      <c r="H81" s="331"/>
    </row>
    <row r="82" spans="2:8" s="114" customFormat="1" ht="23.25" thickBot="1" x14ac:dyDescent="0.2">
      <c r="B82" s="309" t="s">
        <v>401</v>
      </c>
      <c r="C82" s="303"/>
      <c r="D82" s="303"/>
      <c r="E82" s="117"/>
      <c r="F82" s="107"/>
      <c r="G82" s="304"/>
      <c r="H82" s="337"/>
    </row>
    <row r="83" spans="2:8" s="114" customFormat="1" ht="18" customHeight="1" x14ac:dyDescent="0.15">
      <c r="B83" s="470" t="s">
        <v>338</v>
      </c>
      <c r="C83" s="473" t="s">
        <v>339</v>
      </c>
      <c r="D83" s="474"/>
      <c r="E83" s="476"/>
      <c r="F83" s="477"/>
      <c r="G83" s="304" t="s">
        <v>120</v>
      </c>
      <c r="H83" s="499" t="s">
        <v>374</v>
      </c>
    </row>
    <row r="84" spans="2:8" ht="18" customHeight="1" x14ac:dyDescent="0.15">
      <c r="B84" s="471"/>
      <c r="C84" s="484" t="s">
        <v>0</v>
      </c>
      <c r="D84" s="485"/>
      <c r="E84" s="478"/>
      <c r="F84" s="479"/>
      <c r="G84" s="304"/>
      <c r="H84" s="500"/>
    </row>
    <row r="85" spans="2:8" ht="18" customHeight="1" thickBot="1" x14ac:dyDescent="0.2">
      <c r="B85" s="472"/>
      <c r="C85" s="486" t="s">
        <v>340</v>
      </c>
      <c r="D85" s="487"/>
      <c r="E85" s="480"/>
      <c r="F85" s="481"/>
      <c r="G85" s="304"/>
      <c r="H85" s="500"/>
    </row>
    <row r="86" spans="2:8" ht="18" customHeight="1" x14ac:dyDescent="0.15">
      <c r="B86" s="472"/>
      <c r="C86" s="473" t="s">
        <v>341</v>
      </c>
      <c r="D86" s="474"/>
      <c r="E86" s="476"/>
      <c r="F86" s="477"/>
      <c r="G86" s="304"/>
      <c r="H86" s="500"/>
    </row>
    <row r="87" spans="2:8" ht="18" customHeight="1" x14ac:dyDescent="0.15">
      <c r="B87" s="472"/>
      <c r="C87" s="488" t="s">
        <v>0</v>
      </c>
      <c r="D87" s="489"/>
      <c r="E87" s="478"/>
      <c r="F87" s="479"/>
      <c r="G87" s="304"/>
      <c r="H87" s="500"/>
    </row>
    <row r="88" spans="2:8" ht="18" customHeight="1" thickBot="1" x14ac:dyDescent="0.2">
      <c r="B88" s="472"/>
      <c r="C88" s="486" t="s">
        <v>342</v>
      </c>
      <c r="D88" s="487"/>
      <c r="E88" s="480"/>
      <c r="F88" s="481"/>
      <c r="G88" s="304"/>
      <c r="H88" s="500"/>
    </row>
    <row r="89" spans="2:8" ht="18" customHeight="1" thickBot="1" x14ac:dyDescent="0.2">
      <c r="B89" s="472"/>
      <c r="C89" s="473" t="s">
        <v>343</v>
      </c>
      <c r="D89" s="474"/>
      <c r="E89" s="476"/>
      <c r="F89" s="477"/>
      <c r="G89" s="304"/>
      <c r="H89" s="501"/>
    </row>
    <row r="90" spans="2:8" ht="18" customHeight="1" x14ac:dyDescent="0.15">
      <c r="B90" s="472"/>
      <c r="C90" s="488" t="s">
        <v>0</v>
      </c>
      <c r="D90" s="489"/>
      <c r="E90" s="478"/>
      <c r="F90" s="479"/>
      <c r="G90" s="304"/>
      <c r="H90" s="347"/>
    </row>
    <row r="91" spans="2:8" ht="18" customHeight="1" thickBot="1" x14ac:dyDescent="0.2">
      <c r="B91" s="472"/>
      <c r="C91" s="486" t="s">
        <v>344</v>
      </c>
      <c r="D91" s="487"/>
      <c r="E91" s="480"/>
      <c r="F91" s="481"/>
      <c r="G91" s="304"/>
      <c r="H91" s="347"/>
    </row>
    <row r="92" spans="2:8" ht="18" customHeight="1" thickBot="1" x14ac:dyDescent="0.2">
      <c r="B92" s="472"/>
      <c r="C92" s="490" t="s">
        <v>334</v>
      </c>
      <c r="D92" s="491"/>
      <c r="E92" s="495"/>
      <c r="F92" s="496"/>
      <c r="G92" s="304"/>
      <c r="H92" s="347"/>
    </row>
    <row r="93" spans="2:8" ht="18" customHeight="1" thickBot="1" x14ac:dyDescent="0.2">
      <c r="B93" s="472"/>
      <c r="C93" s="490" t="s">
        <v>345</v>
      </c>
      <c r="D93" s="491"/>
      <c r="E93" s="497"/>
      <c r="F93" s="498"/>
      <c r="G93" s="304"/>
      <c r="H93" s="347"/>
    </row>
    <row r="94" spans="2:8" ht="18" customHeight="1" x14ac:dyDescent="0.15">
      <c r="B94" s="470" t="s">
        <v>335</v>
      </c>
      <c r="C94" s="473" t="s">
        <v>339</v>
      </c>
      <c r="D94" s="483"/>
      <c r="E94" s="476"/>
      <c r="F94" s="477"/>
      <c r="G94" s="304"/>
      <c r="H94" s="347"/>
    </row>
    <row r="95" spans="2:8" ht="18" customHeight="1" x14ac:dyDescent="0.15">
      <c r="B95" s="471"/>
      <c r="C95" s="488" t="s">
        <v>0</v>
      </c>
      <c r="D95" s="492"/>
      <c r="E95" s="478"/>
      <c r="F95" s="479"/>
      <c r="G95" s="304"/>
      <c r="H95" s="347"/>
    </row>
    <row r="96" spans="2:8" ht="18" customHeight="1" thickBot="1" x14ac:dyDescent="0.2">
      <c r="B96" s="472"/>
      <c r="C96" s="486" t="s">
        <v>340</v>
      </c>
      <c r="D96" s="493"/>
      <c r="E96" s="480"/>
      <c r="F96" s="481"/>
      <c r="G96" s="304"/>
      <c r="H96" s="347"/>
    </row>
    <row r="97" spans="2:8" ht="18" customHeight="1" x14ac:dyDescent="0.15">
      <c r="B97" s="472"/>
      <c r="C97" s="473" t="s">
        <v>341</v>
      </c>
      <c r="D97" s="483"/>
      <c r="E97" s="476"/>
      <c r="F97" s="477"/>
      <c r="G97" s="304"/>
      <c r="H97" s="347"/>
    </row>
    <row r="98" spans="2:8" ht="18" customHeight="1" x14ac:dyDescent="0.15">
      <c r="B98" s="472"/>
      <c r="C98" s="488" t="s">
        <v>0</v>
      </c>
      <c r="D98" s="492"/>
      <c r="E98" s="478"/>
      <c r="F98" s="479"/>
      <c r="G98" s="304"/>
      <c r="H98" s="347"/>
    </row>
    <row r="99" spans="2:8" ht="18" customHeight="1" thickBot="1" x14ac:dyDescent="0.2">
      <c r="B99" s="472"/>
      <c r="C99" s="486" t="s">
        <v>342</v>
      </c>
      <c r="D99" s="493"/>
      <c r="E99" s="480"/>
      <c r="F99" s="481"/>
      <c r="G99" s="304"/>
      <c r="H99" s="347"/>
    </row>
    <row r="100" spans="2:8" ht="18" customHeight="1" x14ac:dyDescent="0.15">
      <c r="B100" s="472"/>
      <c r="C100" s="473" t="s">
        <v>343</v>
      </c>
      <c r="D100" s="483"/>
      <c r="E100" s="476"/>
      <c r="F100" s="477"/>
      <c r="G100" s="304"/>
      <c r="H100" s="347"/>
    </row>
    <row r="101" spans="2:8" ht="18" customHeight="1" x14ac:dyDescent="0.15">
      <c r="B101" s="472"/>
      <c r="C101" s="488" t="s">
        <v>0</v>
      </c>
      <c r="D101" s="492"/>
      <c r="E101" s="478"/>
      <c r="F101" s="479"/>
      <c r="G101" s="304"/>
      <c r="H101" s="347"/>
    </row>
    <row r="102" spans="2:8" ht="18" customHeight="1" thickBot="1" x14ac:dyDescent="0.2">
      <c r="B102" s="472"/>
      <c r="C102" s="486" t="s">
        <v>344</v>
      </c>
      <c r="D102" s="493"/>
      <c r="E102" s="480"/>
      <c r="F102" s="481"/>
      <c r="G102" s="304"/>
      <c r="H102" s="347"/>
    </row>
    <row r="103" spans="2:8" ht="18" customHeight="1" thickBot="1" x14ac:dyDescent="0.2">
      <c r="B103" s="472"/>
      <c r="C103" s="490" t="s">
        <v>334</v>
      </c>
      <c r="D103" s="494"/>
      <c r="E103" s="495"/>
      <c r="F103" s="496"/>
      <c r="G103" s="304"/>
      <c r="H103" s="347"/>
    </row>
    <row r="104" spans="2:8" ht="18" customHeight="1" thickBot="1" x14ac:dyDescent="0.2">
      <c r="B104" s="472"/>
      <c r="C104" s="490" t="s">
        <v>345</v>
      </c>
      <c r="D104" s="494"/>
      <c r="E104" s="497"/>
      <c r="F104" s="498"/>
      <c r="G104" s="304"/>
      <c r="H104" s="347"/>
    </row>
    <row r="105" spans="2:8" ht="18" customHeight="1" x14ac:dyDescent="0.15">
      <c r="B105" s="504" t="s">
        <v>336</v>
      </c>
      <c r="C105" s="473" t="s">
        <v>339</v>
      </c>
      <c r="D105" s="483"/>
      <c r="E105" s="476"/>
      <c r="F105" s="477"/>
      <c r="G105" s="304"/>
      <c r="H105" s="347"/>
    </row>
    <row r="106" spans="2:8" ht="18" customHeight="1" x14ac:dyDescent="0.15">
      <c r="B106" s="505"/>
      <c r="C106" s="488" t="s">
        <v>0</v>
      </c>
      <c r="D106" s="492"/>
      <c r="E106" s="478"/>
      <c r="F106" s="479"/>
      <c r="G106" s="304"/>
      <c r="H106" s="347"/>
    </row>
    <row r="107" spans="2:8" ht="18" customHeight="1" thickBot="1" x14ac:dyDescent="0.2">
      <c r="B107" s="506"/>
      <c r="C107" s="486" t="s">
        <v>340</v>
      </c>
      <c r="D107" s="493"/>
      <c r="E107" s="480"/>
      <c r="F107" s="481"/>
      <c r="G107" s="304"/>
      <c r="H107" s="347"/>
    </row>
    <row r="108" spans="2:8" ht="18" customHeight="1" x14ac:dyDescent="0.15">
      <c r="B108" s="506"/>
      <c r="C108" s="473" t="s">
        <v>341</v>
      </c>
      <c r="D108" s="483"/>
      <c r="E108" s="476"/>
      <c r="F108" s="477"/>
      <c r="G108" s="304"/>
      <c r="H108" s="347"/>
    </row>
    <row r="109" spans="2:8" ht="18" customHeight="1" x14ac:dyDescent="0.15">
      <c r="B109" s="506"/>
      <c r="C109" s="488" t="s">
        <v>0</v>
      </c>
      <c r="D109" s="492"/>
      <c r="E109" s="478"/>
      <c r="F109" s="479"/>
      <c r="G109" s="304"/>
      <c r="H109" s="347"/>
    </row>
    <row r="110" spans="2:8" ht="18" customHeight="1" thickBot="1" x14ac:dyDescent="0.2">
      <c r="B110" s="506"/>
      <c r="C110" s="486" t="s">
        <v>342</v>
      </c>
      <c r="D110" s="493"/>
      <c r="E110" s="480"/>
      <c r="F110" s="481"/>
      <c r="G110" s="304"/>
      <c r="H110" s="347"/>
    </row>
    <row r="111" spans="2:8" ht="18" customHeight="1" x14ac:dyDescent="0.15">
      <c r="B111" s="506"/>
      <c r="C111" s="473" t="s">
        <v>343</v>
      </c>
      <c r="D111" s="483"/>
      <c r="E111" s="476"/>
      <c r="F111" s="477"/>
      <c r="G111" s="304"/>
      <c r="H111" s="347"/>
    </row>
    <row r="112" spans="2:8" ht="18" customHeight="1" x14ac:dyDescent="0.15">
      <c r="B112" s="506"/>
      <c r="C112" s="437" t="s">
        <v>0</v>
      </c>
      <c r="D112" s="438"/>
      <c r="E112" s="478"/>
      <c r="F112" s="479"/>
      <c r="G112" s="304"/>
      <c r="H112" s="347"/>
    </row>
    <row r="113" spans="2:13" ht="18" customHeight="1" thickBot="1" x14ac:dyDescent="0.2">
      <c r="B113" s="506"/>
      <c r="C113" s="486" t="s">
        <v>344</v>
      </c>
      <c r="D113" s="493"/>
      <c r="E113" s="480"/>
      <c r="F113" s="481"/>
      <c r="G113" s="304"/>
      <c r="H113" s="347"/>
    </row>
    <row r="114" spans="2:13" ht="18" customHeight="1" thickBot="1" x14ac:dyDescent="0.2">
      <c r="B114" s="506"/>
      <c r="C114" s="490" t="s">
        <v>334</v>
      </c>
      <c r="D114" s="494"/>
      <c r="E114" s="495"/>
      <c r="F114" s="496"/>
      <c r="G114" s="304"/>
      <c r="H114" s="347"/>
    </row>
    <row r="115" spans="2:13" ht="18" customHeight="1" thickBot="1" x14ac:dyDescent="0.2">
      <c r="B115" s="507"/>
      <c r="C115" s="490" t="s">
        <v>345</v>
      </c>
      <c r="D115" s="494"/>
      <c r="E115" s="497"/>
      <c r="F115" s="498"/>
      <c r="G115" s="304"/>
      <c r="H115" s="347"/>
    </row>
    <row r="116" spans="2:13" ht="13.5" customHeight="1" x14ac:dyDescent="0.15">
      <c r="B116" s="103"/>
      <c r="C116" s="103"/>
      <c r="D116" s="103"/>
      <c r="G116" s="100"/>
      <c r="H116" s="100"/>
      <c r="I116" s="100"/>
      <c r="J116" s="100"/>
      <c r="K116" s="100"/>
      <c r="L116" s="100"/>
      <c r="M116" s="100"/>
    </row>
    <row r="117" spans="2:13" ht="21.6" customHeight="1" x14ac:dyDescent="0.15">
      <c r="B117" s="103"/>
      <c r="C117" s="103"/>
      <c r="D117" s="103"/>
      <c r="G117" s="100"/>
      <c r="H117" s="100"/>
      <c r="I117" s="100"/>
      <c r="J117" s="100"/>
      <c r="K117" s="100"/>
      <c r="L117" s="100"/>
      <c r="M117" s="100"/>
    </row>
    <row r="118" spans="2:13" ht="24.6" customHeight="1" x14ac:dyDescent="0.15">
      <c r="B118" s="103"/>
      <c r="C118" s="103"/>
      <c r="D118" s="103"/>
      <c r="G118" s="100"/>
      <c r="H118" s="100"/>
      <c r="I118" s="100"/>
      <c r="J118" s="100"/>
      <c r="K118" s="100"/>
      <c r="L118" s="100"/>
      <c r="M118" s="100"/>
    </row>
    <row r="119" spans="2:13" ht="13.5" customHeight="1" x14ac:dyDescent="0.15">
      <c r="B119" s="103"/>
      <c r="C119" s="103"/>
      <c r="D119" s="103"/>
      <c r="G119" s="100"/>
      <c r="H119" s="100"/>
      <c r="I119" s="100"/>
      <c r="J119" s="100"/>
      <c r="K119" s="100"/>
      <c r="L119" s="100"/>
      <c r="M119" s="100"/>
    </row>
    <row r="120" spans="2:13" ht="13.5" customHeight="1" x14ac:dyDescent="0.15">
      <c r="B120" s="149"/>
      <c r="C120" s="149"/>
    </row>
    <row r="121" spans="2:13" ht="13.5" customHeight="1" x14ac:dyDescent="0.15">
      <c r="B121" s="149"/>
      <c r="C121" s="149"/>
    </row>
    <row r="122" spans="2:13" ht="13.5" customHeight="1" x14ac:dyDescent="0.15">
      <c r="B122" s="149"/>
      <c r="C122" s="149"/>
    </row>
    <row r="123" spans="2:13" ht="13.5" customHeight="1" x14ac:dyDescent="0.15">
      <c r="B123" s="149"/>
      <c r="C123" s="149"/>
    </row>
    <row r="124" spans="2:13" ht="13.5" customHeight="1" x14ac:dyDescent="0.15">
      <c r="B124" s="149"/>
      <c r="C124" s="149"/>
    </row>
    <row r="125" spans="2:13" ht="13.5" customHeight="1" x14ac:dyDescent="0.15">
      <c r="B125" s="149"/>
      <c r="C125" s="149"/>
    </row>
    <row r="126" spans="2:13" ht="13.5" customHeight="1" x14ac:dyDescent="0.15"/>
    <row r="127" spans="2:13" ht="13.5" customHeight="1" x14ac:dyDescent="0.15"/>
    <row r="128" spans="2:13" ht="13.5" customHeight="1" x14ac:dyDescent="0.15"/>
    <row r="129" ht="13.5" customHeight="1" x14ac:dyDescent="0.15"/>
    <row r="130" ht="13.5" customHeight="1" x14ac:dyDescent="0.15"/>
    <row r="131" ht="13.5" customHeight="1" x14ac:dyDescent="0.15"/>
    <row r="132" ht="13.5" customHeight="1" x14ac:dyDescent="0.15"/>
    <row r="133" ht="13.5" customHeight="1" x14ac:dyDescent="0.15"/>
    <row r="134" ht="13.5" customHeight="1" x14ac:dyDescent="0.15"/>
    <row r="135" ht="13.5" customHeight="1" x14ac:dyDescent="0.15"/>
    <row r="136" ht="13.5" customHeight="1" x14ac:dyDescent="0.15"/>
    <row r="137" ht="13.5" customHeight="1" x14ac:dyDescent="0.15"/>
    <row r="138" ht="13.5" customHeight="1" x14ac:dyDescent="0.15"/>
    <row r="139" ht="13.5" customHeight="1" x14ac:dyDescent="0.15"/>
    <row r="140" ht="13.5" customHeight="1" x14ac:dyDescent="0.15"/>
    <row r="141" ht="13.5" customHeight="1" x14ac:dyDescent="0.15"/>
    <row r="142" ht="13.5" customHeight="1" x14ac:dyDescent="0.15"/>
    <row r="143" ht="13.5" customHeight="1" x14ac:dyDescent="0.15"/>
    <row r="144" ht="13.5" customHeight="1" x14ac:dyDescent="0.15"/>
    <row r="145" ht="13.5" customHeight="1" x14ac:dyDescent="0.15"/>
    <row r="146" ht="13.5" customHeight="1" x14ac:dyDescent="0.15"/>
    <row r="147" ht="13.5" customHeight="1" x14ac:dyDescent="0.15"/>
    <row r="148" ht="13.5" customHeight="1" x14ac:dyDescent="0.15"/>
    <row r="149" ht="13.5" customHeight="1" x14ac:dyDescent="0.15"/>
    <row r="150" ht="13.5" customHeight="1" x14ac:dyDescent="0.15"/>
    <row r="151" ht="13.5" customHeight="1" x14ac:dyDescent="0.15"/>
    <row r="152" ht="13.5" customHeight="1" x14ac:dyDescent="0.15"/>
    <row r="153" ht="13.5" customHeight="1" x14ac:dyDescent="0.15"/>
    <row r="154" ht="13.5" customHeight="1" x14ac:dyDescent="0.15"/>
    <row r="155" ht="13.5" customHeight="1" x14ac:dyDescent="0.15"/>
    <row r="156" ht="13.5" customHeight="1" x14ac:dyDescent="0.15"/>
    <row r="157" ht="13.5" customHeight="1" x14ac:dyDescent="0.15"/>
    <row r="158" ht="13.5" customHeight="1" x14ac:dyDescent="0.15"/>
    <row r="159" ht="13.5" customHeight="1" x14ac:dyDescent="0.15"/>
    <row r="160" ht="13.5" customHeight="1" x14ac:dyDescent="0.15"/>
    <row r="161" ht="13.5" customHeight="1" x14ac:dyDescent="0.15"/>
    <row r="162" ht="13.5" customHeight="1" x14ac:dyDescent="0.15"/>
    <row r="163" ht="13.5" customHeight="1" x14ac:dyDescent="0.15"/>
    <row r="164" ht="13.5" customHeight="1" x14ac:dyDescent="0.15"/>
    <row r="165" ht="13.5" customHeight="1" x14ac:dyDescent="0.15"/>
    <row r="166" ht="13.5" customHeight="1" x14ac:dyDescent="0.15"/>
    <row r="167" ht="13.5" customHeight="1" x14ac:dyDescent="0.15"/>
    <row r="168" ht="13.5" customHeight="1" x14ac:dyDescent="0.15"/>
    <row r="169" ht="13.5" customHeight="1" x14ac:dyDescent="0.15"/>
    <row r="170" ht="13.5" customHeight="1" x14ac:dyDescent="0.15"/>
    <row r="171" ht="13.5" customHeight="1" x14ac:dyDescent="0.15"/>
    <row r="172" ht="13.5" customHeight="1" x14ac:dyDescent="0.15"/>
    <row r="173" ht="13.5" customHeight="1" x14ac:dyDescent="0.15"/>
    <row r="174" ht="13.5" customHeight="1" x14ac:dyDescent="0.15"/>
    <row r="175" ht="13.5" customHeight="1" x14ac:dyDescent="0.15"/>
    <row r="176" ht="13.5" customHeight="1" x14ac:dyDescent="0.15"/>
    <row r="177" ht="13.5" customHeight="1" x14ac:dyDescent="0.15"/>
    <row r="178" ht="13.5" customHeight="1" x14ac:dyDescent="0.15"/>
    <row r="179" ht="13.5" customHeight="1" x14ac:dyDescent="0.15"/>
    <row r="180" ht="13.5" customHeight="1" x14ac:dyDescent="0.15"/>
    <row r="181" ht="13.5" customHeight="1" x14ac:dyDescent="0.15"/>
    <row r="182" ht="13.5" customHeight="1" x14ac:dyDescent="0.15"/>
    <row r="183" ht="13.5" customHeight="1" x14ac:dyDescent="0.15"/>
    <row r="184" ht="13.5" customHeight="1" x14ac:dyDescent="0.15"/>
    <row r="185" ht="13.5" customHeight="1" x14ac:dyDescent="0.15"/>
    <row r="186" ht="13.5" customHeight="1" x14ac:dyDescent="0.15"/>
    <row r="187" ht="13.5" customHeight="1" x14ac:dyDescent="0.15"/>
    <row r="188" ht="13.5" customHeight="1" x14ac:dyDescent="0.15"/>
    <row r="189" ht="13.5" customHeight="1" x14ac:dyDescent="0.15"/>
    <row r="190" ht="13.5" customHeight="1" x14ac:dyDescent="0.15"/>
    <row r="191" ht="13.5" customHeight="1" x14ac:dyDescent="0.15"/>
    <row r="192" ht="13.5" customHeight="1" x14ac:dyDescent="0.15"/>
    <row r="193" ht="13.5" customHeight="1" x14ac:dyDescent="0.15"/>
    <row r="194" ht="13.5" customHeight="1" x14ac:dyDescent="0.15"/>
    <row r="195" ht="13.5" customHeight="1" x14ac:dyDescent="0.15"/>
    <row r="196" ht="13.5" customHeight="1" x14ac:dyDescent="0.15"/>
    <row r="197" ht="13.5" customHeight="1" x14ac:dyDescent="0.15"/>
    <row r="198" ht="13.5" customHeight="1" x14ac:dyDescent="0.15"/>
    <row r="199" ht="13.5" customHeight="1" x14ac:dyDescent="0.15"/>
    <row r="200" ht="13.5" customHeight="1" x14ac:dyDescent="0.15"/>
    <row r="201" ht="13.5" customHeight="1" x14ac:dyDescent="0.15"/>
    <row r="202" ht="13.5" customHeight="1" x14ac:dyDescent="0.15"/>
    <row r="203" ht="13.5" customHeight="1" x14ac:dyDescent="0.15"/>
    <row r="204" ht="13.5" customHeight="1" x14ac:dyDescent="0.15"/>
    <row r="205" ht="13.5" customHeight="1" x14ac:dyDescent="0.15"/>
    <row r="206" ht="13.5" customHeight="1" x14ac:dyDescent="0.15"/>
    <row r="207" ht="13.5" customHeight="1" x14ac:dyDescent="0.15"/>
    <row r="208" ht="13.5" customHeight="1" x14ac:dyDescent="0.15"/>
    <row r="209" ht="13.5" customHeight="1" x14ac:dyDescent="0.15"/>
    <row r="210" ht="13.5" customHeight="1" x14ac:dyDescent="0.15"/>
    <row r="211" ht="13.5" customHeight="1" x14ac:dyDescent="0.15"/>
    <row r="212" ht="13.5" customHeight="1" x14ac:dyDescent="0.15"/>
    <row r="213" ht="13.5" customHeight="1" x14ac:dyDescent="0.15"/>
    <row r="214" ht="13.5" customHeight="1" x14ac:dyDescent="0.15"/>
    <row r="215" ht="13.5" customHeight="1" x14ac:dyDescent="0.15"/>
    <row r="216" ht="13.5" customHeight="1" x14ac:dyDescent="0.15"/>
    <row r="217" ht="13.5" customHeight="1" x14ac:dyDescent="0.15"/>
    <row r="218" ht="13.5" customHeight="1" x14ac:dyDescent="0.15"/>
    <row r="219" ht="13.5" customHeight="1" x14ac:dyDescent="0.15"/>
    <row r="220" ht="13.5" customHeight="1" x14ac:dyDescent="0.15"/>
    <row r="221" ht="13.5" customHeight="1" x14ac:dyDescent="0.15"/>
    <row r="222" ht="13.5" customHeight="1" x14ac:dyDescent="0.15"/>
    <row r="223" ht="13.5" customHeight="1" x14ac:dyDescent="0.15"/>
    <row r="224" ht="13.5" customHeight="1" x14ac:dyDescent="0.15"/>
    <row r="225" ht="13.5" customHeight="1" x14ac:dyDescent="0.15"/>
    <row r="226" ht="13.5" customHeight="1" x14ac:dyDescent="0.15"/>
    <row r="227" ht="13.5" customHeight="1" x14ac:dyDescent="0.15"/>
    <row r="228" ht="13.5" customHeight="1" x14ac:dyDescent="0.15"/>
    <row r="229" ht="13.5" customHeight="1" x14ac:dyDescent="0.15"/>
    <row r="230" ht="13.5" customHeight="1" x14ac:dyDescent="0.15"/>
    <row r="231" ht="13.5" customHeight="1" x14ac:dyDescent="0.15"/>
    <row r="232" ht="13.5" customHeight="1" x14ac:dyDescent="0.15"/>
    <row r="233" ht="13.5" customHeight="1" x14ac:dyDescent="0.15"/>
    <row r="234" ht="13.5" customHeight="1" x14ac:dyDescent="0.15"/>
    <row r="235" ht="13.5" customHeight="1" x14ac:dyDescent="0.15"/>
    <row r="236" ht="13.5" customHeight="1" x14ac:dyDescent="0.15"/>
    <row r="237" ht="13.5" customHeight="1" x14ac:dyDescent="0.15"/>
    <row r="238" ht="13.5" customHeight="1" x14ac:dyDescent="0.15"/>
    <row r="239" ht="13.5" customHeight="1" x14ac:dyDescent="0.15"/>
    <row r="240" ht="13.5" customHeight="1" x14ac:dyDescent="0.15"/>
    <row r="241" ht="13.5" customHeight="1" x14ac:dyDescent="0.15"/>
    <row r="242" ht="13.5" customHeight="1" x14ac:dyDescent="0.15"/>
    <row r="243" ht="13.5" customHeight="1" x14ac:dyDescent="0.15"/>
    <row r="244" ht="13.5" customHeight="1" x14ac:dyDescent="0.15"/>
    <row r="245" ht="13.5" customHeight="1" x14ac:dyDescent="0.15"/>
    <row r="246" ht="13.5" customHeight="1" x14ac:dyDescent="0.15"/>
    <row r="247" ht="13.5" customHeight="1" x14ac:dyDescent="0.15"/>
    <row r="248" ht="13.5" customHeight="1" x14ac:dyDescent="0.15"/>
    <row r="249" ht="13.5" customHeight="1" x14ac:dyDescent="0.15"/>
    <row r="250" ht="13.5" customHeight="1" x14ac:dyDescent="0.15"/>
    <row r="251" ht="13.5" customHeight="1" x14ac:dyDescent="0.15"/>
    <row r="252" ht="13.5" customHeight="1" x14ac:dyDescent="0.15"/>
    <row r="253" ht="13.5" customHeight="1" x14ac:dyDescent="0.15"/>
    <row r="254" ht="13.5" customHeight="1" x14ac:dyDescent="0.15"/>
    <row r="255" ht="13.5" customHeight="1" x14ac:dyDescent="0.15"/>
    <row r="256" ht="13.5" customHeight="1" x14ac:dyDescent="0.15"/>
    <row r="257" ht="13.5" customHeight="1" x14ac:dyDescent="0.15"/>
    <row r="258" ht="13.5" customHeight="1" x14ac:dyDescent="0.15"/>
    <row r="259" ht="13.5" customHeight="1" x14ac:dyDescent="0.15"/>
    <row r="260" ht="13.5" customHeight="1" x14ac:dyDescent="0.15"/>
    <row r="261" ht="13.5" customHeight="1" x14ac:dyDescent="0.15"/>
    <row r="262" ht="13.5" customHeight="1" x14ac:dyDescent="0.15"/>
    <row r="263" ht="13.5" customHeight="1" x14ac:dyDescent="0.15"/>
    <row r="264" ht="13.5" customHeight="1" x14ac:dyDescent="0.15"/>
    <row r="265" ht="13.5" customHeight="1" x14ac:dyDescent="0.15"/>
    <row r="266" ht="13.5" customHeight="1" x14ac:dyDescent="0.15"/>
    <row r="267" ht="13.5" customHeight="1" x14ac:dyDescent="0.15"/>
    <row r="268" ht="13.5" customHeight="1" x14ac:dyDescent="0.15"/>
    <row r="269" ht="13.5" customHeight="1" x14ac:dyDescent="0.15"/>
    <row r="270" ht="13.5" customHeight="1" x14ac:dyDescent="0.15"/>
    <row r="271" ht="13.5" customHeight="1" x14ac:dyDescent="0.15"/>
    <row r="272" ht="13.5" customHeight="1" x14ac:dyDescent="0.15"/>
    <row r="273" ht="13.5" customHeight="1" x14ac:dyDescent="0.15"/>
    <row r="274" ht="13.5" customHeight="1" x14ac:dyDescent="0.15"/>
    <row r="275" ht="13.5" customHeight="1" x14ac:dyDescent="0.15"/>
    <row r="276" ht="13.5" customHeight="1" x14ac:dyDescent="0.15"/>
    <row r="277" ht="13.5" customHeight="1" x14ac:dyDescent="0.15"/>
    <row r="278" ht="13.5" customHeight="1" x14ac:dyDescent="0.15"/>
    <row r="279" ht="13.5" customHeight="1" x14ac:dyDescent="0.15"/>
    <row r="280" ht="13.5" customHeight="1" x14ac:dyDescent="0.15"/>
    <row r="281" ht="13.5" customHeight="1" x14ac:dyDescent="0.15"/>
    <row r="282" ht="13.5" customHeight="1" x14ac:dyDescent="0.15"/>
    <row r="283" ht="13.5" customHeight="1" x14ac:dyDescent="0.15"/>
    <row r="284" ht="13.5" customHeight="1" x14ac:dyDescent="0.15"/>
    <row r="285" ht="13.5" customHeight="1" x14ac:dyDescent="0.15"/>
    <row r="286" ht="13.5" customHeight="1" x14ac:dyDescent="0.15"/>
    <row r="287" ht="13.5" customHeight="1" x14ac:dyDescent="0.15"/>
    <row r="288" ht="13.5" customHeight="1" x14ac:dyDescent="0.15"/>
    <row r="289" ht="13.5" customHeight="1" x14ac:dyDescent="0.15"/>
    <row r="290" ht="13.5" customHeight="1" x14ac:dyDescent="0.15"/>
    <row r="291" ht="13.5" customHeight="1" x14ac:dyDescent="0.15"/>
    <row r="292" ht="13.5" customHeight="1" x14ac:dyDescent="0.15"/>
    <row r="293" ht="13.5" customHeight="1" x14ac:dyDescent="0.15"/>
    <row r="294" ht="13.5" customHeight="1" x14ac:dyDescent="0.15"/>
    <row r="295" ht="13.5" customHeight="1" x14ac:dyDescent="0.15"/>
    <row r="296" ht="13.5" customHeight="1" x14ac:dyDescent="0.15"/>
    <row r="297" ht="13.5" customHeight="1" x14ac:dyDescent="0.15"/>
    <row r="298" ht="13.5" customHeight="1" x14ac:dyDescent="0.15"/>
    <row r="299" ht="13.5" customHeight="1" x14ac:dyDescent="0.15"/>
    <row r="300" ht="13.5" customHeight="1" x14ac:dyDescent="0.15"/>
    <row r="301" ht="13.5" customHeight="1" x14ac:dyDescent="0.15"/>
    <row r="302" ht="13.5" customHeight="1" x14ac:dyDescent="0.15"/>
    <row r="303" ht="13.5" customHeight="1" x14ac:dyDescent="0.15"/>
    <row r="304" ht="13.5" customHeight="1" x14ac:dyDescent="0.15"/>
    <row r="305" ht="13.5" customHeight="1" x14ac:dyDescent="0.15"/>
    <row r="306" ht="13.5" customHeight="1" x14ac:dyDescent="0.15"/>
    <row r="307" ht="13.5" customHeight="1" x14ac:dyDescent="0.15"/>
    <row r="308" ht="13.5" customHeight="1" x14ac:dyDescent="0.15"/>
    <row r="309" ht="13.5" customHeight="1" x14ac:dyDescent="0.15"/>
    <row r="310" ht="13.5" customHeight="1" x14ac:dyDescent="0.15"/>
    <row r="311" ht="13.5" customHeight="1" x14ac:dyDescent="0.15"/>
    <row r="312" ht="13.5" customHeight="1" x14ac:dyDescent="0.15"/>
    <row r="313" ht="13.5" customHeight="1" x14ac:dyDescent="0.15"/>
    <row r="314" ht="13.5" customHeight="1" x14ac:dyDescent="0.15"/>
    <row r="315" ht="13.5" customHeight="1" x14ac:dyDescent="0.15"/>
    <row r="316" ht="13.5" customHeight="1" x14ac:dyDescent="0.15"/>
    <row r="317" ht="13.5" customHeight="1" x14ac:dyDescent="0.15"/>
    <row r="318" ht="13.5" customHeight="1" x14ac:dyDescent="0.15"/>
    <row r="319" ht="13.5" customHeight="1" x14ac:dyDescent="0.15"/>
    <row r="320" ht="13.5" customHeight="1" x14ac:dyDescent="0.15"/>
    <row r="321" ht="13.5" customHeight="1" x14ac:dyDescent="0.15"/>
    <row r="322" ht="13.5" customHeight="1" x14ac:dyDescent="0.15"/>
    <row r="323" ht="13.5" customHeight="1" x14ac:dyDescent="0.15"/>
    <row r="324" ht="13.5" customHeight="1" x14ac:dyDescent="0.15"/>
    <row r="325" ht="13.5" customHeight="1" x14ac:dyDescent="0.15"/>
    <row r="326" ht="13.5" customHeight="1" x14ac:dyDescent="0.15"/>
    <row r="327" ht="13.5" customHeight="1" x14ac:dyDescent="0.15"/>
    <row r="328" ht="13.5" customHeight="1" x14ac:dyDescent="0.15"/>
    <row r="329" ht="13.5" customHeight="1" x14ac:dyDescent="0.15"/>
    <row r="330" ht="13.5" customHeight="1" x14ac:dyDescent="0.15"/>
    <row r="331" ht="13.5" customHeight="1" x14ac:dyDescent="0.15"/>
    <row r="332" ht="13.5" customHeight="1" x14ac:dyDescent="0.15"/>
    <row r="333" ht="13.5" customHeight="1" x14ac:dyDescent="0.15"/>
    <row r="334" ht="13.5" customHeight="1" x14ac:dyDescent="0.15"/>
    <row r="335" ht="13.5" customHeight="1" x14ac:dyDescent="0.15"/>
    <row r="336" ht="13.5" customHeight="1" x14ac:dyDescent="0.15"/>
    <row r="337" ht="13.5" customHeight="1" x14ac:dyDescent="0.15"/>
    <row r="338" ht="13.5" customHeight="1" x14ac:dyDescent="0.15"/>
    <row r="339" ht="13.5" customHeight="1" x14ac:dyDescent="0.15"/>
    <row r="340" ht="13.5" customHeight="1" x14ac:dyDescent="0.15"/>
    <row r="341" ht="13.5" customHeight="1" x14ac:dyDescent="0.15"/>
    <row r="342" ht="13.5" customHeight="1" x14ac:dyDescent="0.15"/>
    <row r="343" ht="13.5" customHeight="1" x14ac:dyDescent="0.15"/>
    <row r="344" ht="13.5" customHeight="1" x14ac:dyDescent="0.15"/>
    <row r="345" ht="13.5" customHeight="1" x14ac:dyDescent="0.15"/>
    <row r="346" ht="13.5" customHeight="1" x14ac:dyDescent="0.15"/>
    <row r="347" ht="13.5" customHeight="1" x14ac:dyDescent="0.15"/>
    <row r="348" ht="13.5" customHeight="1" x14ac:dyDescent="0.15"/>
    <row r="349" ht="13.5" customHeight="1" x14ac:dyDescent="0.15"/>
    <row r="350" ht="13.5" customHeight="1" x14ac:dyDescent="0.15"/>
    <row r="351" ht="13.5" customHeight="1" x14ac:dyDescent="0.15"/>
    <row r="352" ht="13.5" customHeight="1" x14ac:dyDescent="0.15"/>
    <row r="353" ht="13.5" customHeight="1" x14ac:dyDescent="0.15"/>
    <row r="354" ht="13.5" customHeight="1" x14ac:dyDescent="0.15"/>
    <row r="355" ht="13.5" customHeight="1" x14ac:dyDescent="0.15"/>
    <row r="356" ht="13.5" customHeight="1" x14ac:dyDescent="0.15"/>
    <row r="357" ht="13.5" customHeight="1" x14ac:dyDescent="0.15"/>
    <row r="358" ht="13.5" customHeight="1" x14ac:dyDescent="0.15"/>
    <row r="359" ht="13.5" customHeight="1" x14ac:dyDescent="0.15"/>
    <row r="360" ht="13.5" customHeight="1" x14ac:dyDescent="0.15"/>
    <row r="361" ht="13.5" customHeight="1" x14ac:dyDescent="0.15"/>
    <row r="362" ht="13.5" customHeight="1" x14ac:dyDescent="0.15"/>
    <row r="363" ht="13.5" customHeight="1" x14ac:dyDescent="0.15"/>
    <row r="364" ht="13.5" customHeight="1" x14ac:dyDescent="0.15"/>
    <row r="365" ht="13.5" customHeight="1" x14ac:dyDescent="0.15"/>
    <row r="366" ht="13.5" customHeight="1" x14ac:dyDescent="0.15"/>
    <row r="367" ht="13.5" customHeight="1" x14ac:dyDescent="0.15"/>
    <row r="368" ht="13.5" customHeight="1" x14ac:dyDescent="0.15"/>
    <row r="369" ht="13.5" customHeight="1" x14ac:dyDescent="0.15"/>
    <row r="370" ht="13.5" customHeight="1" x14ac:dyDescent="0.15"/>
    <row r="371" ht="13.5" customHeight="1" x14ac:dyDescent="0.15"/>
    <row r="372" ht="13.5" customHeight="1" x14ac:dyDescent="0.15"/>
    <row r="373" ht="13.5" customHeight="1" x14ac:dyDescent="0.15"/>
    <row r="374" ht="13.5" customHeight="1" x14ac:dyDescent="0.15"/>
    <row r="375" ht="13.5" customHeight="1" x14ac:dyDescent="0.15"/>
    <row r="376" ht="13.5" customHeight="1" x14ac:dyDescent="0.15"/>
    <row r="377" ht="13.5" customHeight="1" x14ac:dyDescent="0.15"/>
    <row r="378" ht="13.5" customHeight="1" x14ac:dyDescent="0.15"/>
    <row r="379" ht="13.5" customHeight="1" x14ac:dyDescent="0.15"/>
    <row r="380" ht="13.5" customHeight="1" x14ac:dyDescent="0.15"/>
    <row r="381" ht="13.5" customHeight="1" x14ac:dyDescent="0.15"/>
    <row r="382" ht="13.5" customHeight="1" x14ac:dyDescent="0.15"/>
    <row r="383" ht="13.5" customHeight="1" x14ac:dyDescent="0.15"/>
    <row r="384" ht="13.5" customHeight="1" x14ac:dyDescent="0.15"/>
    <row r="385" ht="13.5" customHeight="1" x14ac:dyDescent="0.15"/>
    <row r="386" ht="13.5" customHeight="1" x14ac:dyDescent="0.15"/>
    <row r="387" ht="13.5" customHeight="1" x14ac:dyDescent="0.15"/>
    <row r="388" ht="13.5" customHeight="1" x14ac:dyDescent="0.15"/>
    <row r="389" ht="13.5" customHeight="1" x14ac:dyDescent="0.15"/>
    <row r="390" ht="13.5" customHeight="1" x14ac:dyDescent="0.15"/>
    <row r="391" ht="13.5" customHeight="1" x14ac:dyDescent="0.15"/>
    <row r="392" ht="13.5" customHeight="1" x14ac:dyDescent="0.15"/>
    <row r="393" ht="13.5" customHeight="1" x14ac:dyDescent="0.15"/>
    <row r="394" ht="13.5" customHeight="1" x14ac:dyDescent="0.15"/>
    <row r="395" ht="13.5" customHeight="1" x14ac:dyDescent="0.15"/>
    <row r="396" ht="13.5" customHeight="1" x14ac:dyDescent="0.15"/>
    <row r="397" ht="13.5" customHeight="1" x14ac:dyDescent="0.15"/>
    <row r="398" ht="13.5" customHeight="1" x14ac:dyDescent="0.15"/>
    <row r="399" ht="13.5" customHeight="1" x14ac:dyDescent="0.15"/>
    <row r="400" ht="13.5" customHeight="1" x14ac:dyDescent="0.15"/>
    <row r="401" ht="13.5" customHeight="1" x14ac:dyDescent="0.15"/>
    <row r="402" x14ac:dyDescent="0.15"/>
    <row r="403" x14ac:dyDescent="0.15"/>
    <row r="404" x14ac:dyDescent="0.15"/>
    <row r="405" x14ac:dyDescent="0.15"/>
    <row r="406" x14ac:dyDescent="0.15"/>
    <row r="407" x14ac:dyDescent="0.15"/>
    <row r="408" x14ac:dyDescent="0.15"/>
    <row r="409" x14ac:dyDescent="0.15"/>
    <row r="410" x14ac:dyDescent="0.15"/>
    <row r="411" x14ac:dyDescent="0.15"/>
    <row r="412" x14ac:dyDescent="0.15"/>
    <row r="413" x14ac:dyDescent="0.15"/>
    <row r="414" x14ac:dyDescent="0.15"/>
    <row r="415" x14ac:dyDescent="0.15"/>
    <row r="416" x14ac:dyDescent="0.15"/>
    <row r="417" x14ac:dyDescent="0.15"/>
    <row r="418" x14ac:dyDescent="0.15"/>
    <row r="419" x14ac:dyDescent="0.15"/>
    <row r="420" x14ac:dyDescent="0.15"/>
    <row r="421" x14ac:dyDescent="0.15"/>
    <row r="422" x14ac:dyDescent="0.15"/>
    <row r="423" x14ac:dyDescent="0.15"/>
    <row r="424" x14ac:dyDescent="0.15"/>
    <row r="425" x14ac:dyDescent="0.15"/>
    <row r="426" x14ac:dyDescent="0.15"/>
    <row r="427" x14ac:dyDescent="0.15"/>
    <row r="428" x14ac:dyDescent="0.15"/>
    <row r="429" x14ac:dyDescent="0.15"/>
    <row r="430" x14ac:dyDescent="0.15"/>
    <row r="431" x14ac:dyDescent="0.15"/>
    <row r="432" x14ac:dyDescent="0.15"/>
    <row r="433" x14ac:dyDescent="0.15"/>
    <row r="434" x14ac:dyDescent="0.15"/>
    <row r="435" x14ac:dyDescent="0.15"/>
    <row r="436" x14ac:dyDescent="0.15"/>
    <row r="437" x14ac:dyDescent="0.15"/>
    <row r="438" x14ac:dyDescent="0.15"/>
    <row r="439" x14ac:dyDescent="0.15"/>
    <row r="440" x14ac:dyDescent="0.15"/>
    <row r="441" x14ac:dyDescent="0.15"/>
    <row r="442" x14ac:dyDescent="0.15"/>
    <row r="443" x14ac:dyDescent="0.15"/>
    <row r="444" x14ac:dyDescent="0.15"/>
    <row r="445" x14ac:dyDescent="0.15"/>
    <row r="446" x14ac:dyDescent="0.15"/>
    <row r="447" x14ac:dyDescent="0.15"/>
    <row r="448" x14ac:dyDescent="0.15"/>
    <row r="449" x14ac:dyDescent="0.15"/>
    <row r="450" x14ac:dyDescent="0.15"/>
    <row r="451" x14ac:dyDescent="0.15"/>
    <row r="452" x14ac:dyDescent="0.15"/>
    <row r="453" x14ac:dyDescent="0.15"/>
    <row r="454" x14ac:dyDescent="0.15"/>
    <row r="455" x14ac:dyDescent="0.15"/>
    <row r="456" x14ac:dyDescent="0.15"/>
    <row r="457" x14ac:dyDescent="0.15"/>
    <row r="458" x14ac:dyDescent="0.15"/>
    <row r="459" x14ac:dyDescent="0.15"/>
    <row r="460" x14ac:dyDescent="0.15"/>
    <row r="461" x14ac:dyDescent="0.15"/>
    <row r="462" x14ac:dyDescent="0.15"/>
    <row r="463" x14ac:dyDescent="0.15"/>
    <row r="464" x14ac:dyDescent="0.15"/>
    <row r="465" x14ac:dyDescent="0.15"/>
    <row r="466" x14ac:dyDescent="0.15"/>
    <row r="467" x14ac:dyDescent="0.15"/>
    <row r="468" x14ac:dyDescent="0.15"/>
    <row r="469" x14ac:dyDescent="0.15"/>
    <row r="470" x14ac:dyDescent="0.15"/>
    <row r="471" x14ac:dyDescent="0.15"/>
    <row r="472" x14ac:dyDescent="0.15"/>
    <row r="473" x14ac:dyDescent="0.15"/>
    <row r="474" x14ac:dyDescent="0.15"/>
    <row r="475" x14ac:dyDescent="0.15"/>
    <row r="476" x14ac:dyDescent="0.15"/>
    <row r="477" x14ac:dyDescent="0.15"/>
    <row r="478" x14ac:dyDescent="0.15"/>
    <row r="479" x14ac:dyDescent="0.15"/>
    <row r="480" x14ac:dyDescent="0.15"/>
    <row r="481" x14ac:dyDescent="0.15"/>
    <row r="482" x14ac:dyDescent="0.15"/>
    <row r="483" x14ac:dyDescent="0.15"/>
    <row r="484" x14ac:dyDescent="0.15"/>
    <row r="485" x14ac:dyDescent="0.15"/>
    <row r="486" x14ac:dyDescent="0.15"/>
    <row r="487" x14ac:dyDescent="0.15"/>
    <row r="488" x14ac:dyDescent="0.15"/>
    <row r="489" x14ac:dyDescent="0.15"/>
    <row r="490" x14ac:dyDescent="0.15"/>
    <row r="491" x14ac:dyDescent="0.15"/>
    <row r="492" x14ac:dyDescent="0.15"/>
    <row r="493" x14ac:dyDescent="0.15"/>
    <row r="494" x14ac:dyDescent="0.15"/>
    <row r="495" x14ac:dyDescent="0.15"/>
    <row r="496" x14ac:dyDescent="0.15"/>
    <row r="497" x14ac:dyDescent="0.15"/>
    <row r="498" x14ac:dyDescent="0.15"/>
    <row r="499" x14ac:dyDescent="0.15"/>
    <row r="500" x14ac:dyDescent="0.15"/>
    <row r="501" x14ac:dyDescent="0.15"/>
    <row r="502" x14ac:dyDescent="0.15"/>
    <row r="503" x14ac:dyDescent="0.15"/>
    <row r="504" x14ac:dyDescent="0.15"/>
    <row r="505" x14ac:dyDescent="0.15"/>
    <row r="506" x14ac:dyDescent="0.15"/>
    <row r="507" x14ac:dyDescent="0.15"/>
    <row r="508" x14ac:dyDescent="0.15"/>
    <row r="509" x14ac:dyDescent="0.15"/>
    <row r="510" x14ac:dyDescent="0.15"/>
    <row r="511" x14ac:dyDescent="0.15"/>
    <row r="512" x14ac:dyDescent="0.15"/>
    <row r="513" x14ac:dyDescent="0.15"/>
    <row r="514" x14ac:dyDescent="0.15"/>
    <row r="515" x14ac:dyDescent="0.15"/>
    <row r="516" x14ac:dyDescent="0.15"/>
    <row r="517" x14ac:dyDescent="0.15"/>
    <row r="518" x14ac:dyDescent="0.15"/>
    <row r="519" x14ac:dyDescent="0.15"/>
    <row r="520" x14ac:dyDescent="0.15"/>
    <row r="521" x14ac:dyDescent="0.15"/>
    <row r="522" x14ac:dyDescent="0.15"/>
    <row r="523" x14ac:dyDescent="0.15"/>
    <row r="524" x14ac:dyDescent="0.15"/>
    <row r="525" x14ac:dyDescent="0.15"/>
    <row r="526" x14ac:dyDescent="0.15"/>
    <row r="527" x14ac:dyDescent="0.15"/>
    <row r="528" x14ac:dyDescent="0.15"/>
    <row r="529" x14ac:dyDescent="0.15"/>
    <row r="530" x14ac:dyDescent="0.15"/>
    <row r="531" x14ac:dyDescent="0.15"/>
    <row r="532" x14ac:dyDescent="0.15"/>
    <row r="533" x14ac:dyDescent="0.15"/>
    <row r="534" x14ac:dyDescent="0.15"/>
    <row r="535" x14ac:dyDescent="0.15"/>
    <row r="536" x14ac:dyDescent="0.15"/>
    <row r="537" x14ac:dyDescent="0.15"/>
    <row r="538" x14ac:dyDescent="0.15"/>
    <row r="539" x14ac:dyDescent="0.15"/>
    <row r="540" x14ac:dyDescent="0.15"/>
    <row r="541" x14ac:dyDescent="0.15"/>
    <row r="542" x14ac:dyDescent="0.15"/>
    <row r="543" x14ac:dyDescent="0.15"/>
    <row r="544" x14ac:dyDescent="0.15"/>
    <row r="545" x14ac:dyDescent="0.15"/>
    <row r="546" x14ac:dyDescent="0.15"/>
    <row r="547" x14ac:dyDescent="0.15"/>
    <row r="548" x14ac:dyDescent="0.15"/>
    <row r="549" x14ac:dyDescent="0.15"/>
    <row r="550" x14ac:dyDescent="0.15"/>
    <row r="551" x14ac:dyDescent="0.15"/>
    <row r="552" x14ac:dyDescent="0.15"/>
    <row r="553" x14ac:dyDescent="0.15"/>
    <row r="554" x14ac:dyDescent="0.15"/>
    <row r="555" x14ac:dyDescent="0.15"/>
    <row r="556" x14ac:dyDescent="0.15"/>
    <row r="557" x14ac:dyDescent="0.15"/>
    <row r="558" x14ac:dyDescent="0.15"/>
    <row r="559" x14ac:dyDescent="0.15"/>
    <row r="560" x14ac:dyDescent="0.15"/>
    <row r="561" x14ac:dyDescent="0.15"/>
    <row r="562" x14ac:dyDescent="0.15"/>
    <row r="563" x14ac:dyDescent="0.15"/>
    <row r="564" x14ac:dyDescent="0.15"/>
    <row r="565" x14ac:dyDescent="0.15"/>
    <row r="566" x14ac:dyDescent="0.15"/>
    <row r="567" x14ac:dyDescent="0.15"/>
    <row r="568" x14ac:dyDescent="0.15"/>
    <row r="569" x14ac:dyDescent="0.15"/>
    <row r="570" x14ac:dyDescent="0.15"/>
    <row r="571" x14ac:dyDescent="0.15"/>
    <row r="573" x14ac:dyDescent="0.15"/>
  </sheetData>
  <sheetProtection selectLockedCells="1"/>
  <protectedRanges>
    <protectedRange sqref="E11:E12" name="範囲11"/>
    <protectedRange sqref="E77" name="範囲9"/>
    <protectedRange sqref="D78 J44:K45 G45 F52:F56 E39:F39 D41 E42:E47 F42:F43 E52:E58 G41 G55 E64 E73 F46:F47" name="範囲7"/>
    <protectedRange sqref="E36" name="範囲5"/>
    <protectedRange sqref="J28:K29 E48:F51 H16 F21:G21 F31 G34 G39 G52 F26:G27 G48 H24:H25 F23:G23 F22 H22 F20 H20 F24:F25 E32:G32 E20:E31" name="範囲3"/>
    <protectedRange sqref="B7 E16 E14:G15 E17:G17 G42:G43" name="範囲1"/>
    <protectedRange sqref="E18:G19" name="範囲2"/>
    <protectedRange sqref="E38:F38 E35" name="範囲4"/>
    <protectedRange sqref="E59:E63" name="範囲6"/>
    <protectedRange sqref="F66 E65:E72 E74" name="範囲8"/>
    <protectedRange sqref="B79:F79" name="範囲10"/>
    <protectedRange sqref="E83:E115" name="範囲4_4"/>
  </protectedRanges>
  <mergeCells count="153">
    <mergeCell ref="H83:H89"/>
    <mergeCell ref="B1:H1"/>
    <mergeCell ref="H34:H35"/>
    <mergeCell ref="H28:H29"/>
    <mergeCell ref="G28:G29"/>
    <mergeCell ref="H42:H44"/>
    <mergeCell ref="G46:G47"/>
    <mergeCell ref="G50:G51"/>
    <mergeCell ref="C106:D106"/>
    <mergeCell ref="B105:B115"/>
    <mergeCell ref="C105:D105"/>
    <mergeCell ref="E101:F101"/>
    <mergeCell ref="E102:F102"/>
    <mergeCell ref="E103:F103"/>
    <mergeCell ref="E104:F104"/>
    <mergeCell ref="E105:F105"/>
    <mergeCell ref="E96:F96"/>
    <mergeCell ref="E97:F97"/>
    <mergeCell ref="E98:F98"/>
    <mergeCell ref="C112:D112"/>
    <mergeCell ref="C113:D113"/>
    <mergeCell ref="C114:D114"/>
    <mergeCell ref="C115:D115"/>
    <mergeCell ref="E99:F99"/>
    <mergeCell ref="E111:F111"/>
    <mergeCell ref="E112:F112"/>
    <mergeCell ref="E113:F113"/>
    <mergeCell ref="E114:F114"/>
    <mergeCell ref="E115:F115"/>
    <mergeCell ref="B73:C73"/>
    <mergeCell ref="B72:C72"/>
    <mergeCell ref="E92:F92"/>
    <mergeCell ref="E93:F93"/>
    <mergeCell ref="E94:F94"/>
    <mergeCell ref="E95:F95"/>
    <mergeCell ref="E110:F110"/>
    <mergeCell ref="E100:F100"/>
    <mergeCell ref="E83:F83"/>
    <mergeCell ref="E84:F84"/>
    <mergeCell ref="E85:F85"/>
    <mergeCell ref="E106:F106"/>
    <mergeCell ref="E107:F107"/>
    <mergeCell ref="E108:F108"/>
    <mergeCell ref="E109:F109"/>
    <mergeCell ref="C99:D99"/>
    <mergeCell ref="C100:D100"/>
    <mergeCell ref="C109:D109"/>
    <mergeCell ref="C110:D110"/>
    <mergeCell ref="C111:D111"/>
    <mergeCell ref="B94:B104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104:D104"/>
    <mergeCell ref="C107:D107"/>
    <mergeCell ref="C108:D108"/>
    <mergeCell ref="C101:D101"/>
    <mergeCell ref="C102:D102"/>
    <mergeCell ref="C103:D103"/>
    <mergeCell ref="B74:C74"/>
    <mergeCell ref="B83:B93"/>
    <mergeCell ref="C83:D83"/>
    <mergeCell ref="B79:F79"/>
    <mergeCell ref="E86:F86"/>
    <mergeCell ref="E87:F87"/>
    <mergeCell ref="E88:F88"/>
    <mergeCell ref="E89:F89"/>
    <mergeCell ref="E90:F90"/>
    <mergeCell ref="E91:F91"/>
    <mergeCell ref="B77:F77"/>
    <mergeCell ref="E33:F33"/>
    <mergeCell ref="E34:F34"/>
    <mergeCell ref="E32:F32"/>
    <mergeCell ref="E42:F42"/>
    <mergeCell ref="E43:F43"/>
    <mergeCell ref="B46:C46"/>
    <mergeCell ref="B48:B49"/>
    <mergeCell ref="B47:C47"/>
    <mergeCell ref="E49:F49"/>
    <mergeCell ref="B42:C42"/>
    <mergeCell ref="G42:G43"/>
    <mergeCell ref="E54:F54"/>
    <mergeCell ref="E46:F46"/>
    <mergeCell ref="E47:F47"/>
    <mergeCell ref="E73:F73"/>
    <mergeCell ref="H53:H54"/>
    <mergeCell ref="G53:G54"/>
    <mergeCell ref="H72:H73"/>
    <mergeCell ref="B38:C38"/>
    <mergeCell ref="B44:C44"/>
    <mergeCell ref="B59:B62"/>
    <mergeCell ref="B65:C65"/>
    <mergeCell ref="B57:C57"/>
    <mergeCell ref="B12:C12"/>
    <mergeCell ref="B58:C58"/>
    <mergeCell ref="B67:B68"/>
    <mergeCell ref="B64:C64"/>
    <mergeCell ref="H14:H15"/>
    <mergeCell ref="B14:C14"/>
    <mergeCell ref="B15:C15"/>
    <mergeCell ref="B18:C18"/>
    <mergeCell ref="B19:C19"/>
    <mergeCell ref="B20:C20"/>
    <mergeCell ref="E14:F14"/>
    <mergeCell ref="E15:F15"/>
    <mergeCell ref="G14:G15"/>
    <mergeCell ref="G31:G32"/>
    <mergeCell ref="G33:G34"/>
    <mergeCell ref="H38:H39"/>
    <mergeCell ref="G38:G39"/>
    <mergeCell ref="H31:H32"/>
    <mergeCell ref="E55:F55"/>
    <mergeCell ref="E56:F56"/>
    <mergeCell ref="E51:F51"/>
    <mergeCell ref="E52:F52"/>
    <mergeCell ref="H46:H47"/>
    <mergeCell ref="H50:H51"/>
    <mergeCell ref="B11:C11"/>
    <mergeCell ref="B69:B71"/>
    <mergeCell ref="B66:C66"/>
    <mergeCell ref="B21:C21"/>
    <mergeCell ref="E23:F23"/>
    <mergeCell ref="B22:C22"/>
    <mergeCell ref="B23:C23"/>
    <mergeCell ref="B24:C24"/>
    <mergeCell ref="B17:C17"/>
    <mergeCell ref="B16:C16"/>
    <mergeCell ref="B25:B27"/>
    <mergeCell ref="B28:B30"/>
    <mergeCell ref="B31:B32"/>
    <mergeCell ref="B35:B37"/>
    <mergeCell ref="B33:B34"/>
    <mergeCell ref="B50:B51"/>
    <mergeCell ref="B45:C45"/>
    <mergeCell ref="E18:F18"/>
    <mergeCell ref="E19:F19"/>
    <mergeCell ref="E22:F22"/>
    <mergeCell ref="E53:F53"/>
    <mergeCell ref="B39:C39"/>
    <mergeCell ref="B52:C56"/>
    <mergeCell ref="B43:C43"/>
  </mergeCells>
  <phoneticPr fontId="1" type="Hiragana"/>
  <dataValidations count="13">
    <dataValidation type="list" allowBlank="1" showInputMessage="1" showErrorMessage="1" sqref="E11">
      <formula1>"3, 4, 5, 6"</formula1>
    </dataValidation>
    <dataValidation type="list" allowBlank="1" showInputMessage="1" showErrorMessage="1" sqref="E12">
      <formula1>"1, 2, 3, 4, 5, 6, 7, 8, 9, 10, 11, 12, 13, 14, 15, 16, 17, 18, 19, 20, 21, 22, 23, 24, 25, 26, 27, 28, 29, 30, 31"</formula1>
    </dataValidation>
    <dataValidation imeMode="halfAlpha" allowBlank="1" showInputMessage="1" showErrorMessage="1" sqref="F50 E35:E36 E20:F20 E24 E67:E68 E57:E64 E48:E51 E72 E74 E32:F32"/>
    <dataValidation imeMode="halfAlpha" operator="greaterThan" allowBlank="1" showInputMessage="1" showErrorMessage="1" sqref="E69:E71"/>
    <dataValidation type="list" allowBlank="1" showInputMessage="1" showErrorMessage="1" sqref="E21">
      <formula1>都道府県</formula1>
    </dataValidation>
    <dataValidation type="list" allowBlank="1" showInputMessage="1" showErrorMessage="1" sqref="E38">
      <formula1>種別</formula1>
    </dataValidation>
    <dataValidation type="list" allowBlank="1" showInputMessage="1" showErrorMessage="1" sqref="E39">
      <formula1>形態</formula1>
    </dataValidation>
    <dataValidation type="list" allowBlank="1" showInputMessage="1" showErrorMessage="1" sqref="E65:E66">
      <formula1>交通手段</formula1>
    </dataValidation>
    <dataValidation imeMode="hiragana" allowBlank="1" showInputMessage="1" showErrorMessage="1" sqref="E73:F73 E84:F84 E87:F87"/>
    <dataValidation type="list" allowBlank="1" showInputMessage="1" showErrorMessage="1" sqref="E93 E104 E115">
      <formula1>"A:出版譜または貸譜で、我が国で演奏許可が得られている。,B:未出版だが、編曲・演奏許諾を得ている。"</formula1>
    </dataValidation>
    <dataValidation type="list" allowBlank="1" showInputMessage="1" showErrorMessage="1" sqref="G21">
      <formula1>$B$87:$B$125</formula1>
    </dataValidation>
    <dataValidation imeMode="off" allowBlank="1" showInputMessage="1" showErrorMessage="1" sqref="E33:F33"/>
    <dataValidation imeMode="hiragana" allowBlank="1" showInputMessage="1" showErrorMessage="1" sqref="E90:F90"/>
  </dataValidations>
  <pageMargins left="0.39370078740157483" right="0.31496062992125984" top="0.43307086614173229" bottom="0.19685039370078741" header="0.31496062992125984" footer="0.15748031496062992"/>
  <pageSetup paperSize="9" scale="37" orientation="portrait" r:id="rId1"/>
  <rowBreaks count="4" manualBreakCount="4">
    <brk id="39" max="7" man="1"/>
    <brk id="74" max="7" man="1"/>
    <brk id="118" max="7" man="1"/>
    <brk id="402" max="16383" man="1"/>
  </rowBreaks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V205"/>
  <sheetViews>
    <sheetView showGridLines="0" view="pageBreakPreview" zoomScaleNormal="100" zoomScaleSheetLayoutView="100" workbookViewId="0">
      <selection activeCell="I13" sqref="I13:L13"/>
    </sheetView>
  </sheetViews>
  <sheetFormatPr defaultColWidth="0" defaultRowHeight="13.5" zeroHeight="1" x14ac:dyDescent="0.15"/>
  <cols>
    <col min="1" max="1" width="6.375" style="187" customWidth="1"/>
    <col min="2" max="2" width="17.875" style="187" customWidth="1"/>
    <col min="3" max="3" width="12.5" style="187" customWidth="1"/>
    <col min="4" max="16" width="7.5" style="187" customWidth="1"/>
    <col min="17" max="16384" width="0" style="187" hidden="1"/>
  </cols>
  <sheetData>
    <row r="1" spans="1:22" s="161" customFormat="1" ht="26.25" customHeight="1" x14ac:dyDescent="0.15">
      <c r="A1" s="95" t="s">
        <v>385</v>
      </c>
      <c r="B1" s="158"/>
      <c r="C1" s="158"/>
      <c r="D1" s="158"/>
      <c r="E1" s="158"/>
      <c r="F1" s="158"/>
      <c r="G1" s="158"/>
      <c r="H1" s="158"/>
      <c r="I1" s="94"/>
      <c r="J1" s="94"/>
      <c r="K1" s="94"/>
      <c r="L1" s="94"/>
      <c r="M1" s="94"/>
      <c r="N1" s="94"/>
      <c r="O1" s="94"/>
      <c r="P1" s="94"/>
      <c r="Q1" s="159"/>
      <c r="R1" s="160"/>
      <c r="S1" s="160"/>
      <c r="T1" s="160"/>
      <c r="U1" s="160"/>
      <c r="V1" s="160"/>
    </row>
    <row r="2" spans="1:22" s="164" customFormat="1" ht="26.25" customHeight="1" x14ac:dyDescent="0.15">
      <c r="A2" s="97" t="s">
        <v>263</v>
      </c>
      <c r="B2" s="98"/>
      <c r="C2" s="98"/>
      <c r="D2" s="98"/>
      <c r="E2" s="98"/>
      <c r="F2" s="98"/>
      <c r="G2" s="98"/>
      <c r="H2" s="98"/>
      <c r="I2" s="94"/>
      <c r="J2" s="94"/>
      <c r="K2" s="94"/>
      <c r="L2" s="94"/>
      <c r="M2" s="94"/>
      <c r="N2" s="94"/>
      <c r="O2" s="94"/>
      <c r="P2" s="94"/>
      <c r="Q2" s="162"/>
      <c r="R2" s="163"/>
      <c r="S2" s="163"/>
      <c r="T2" s="163"/>
      <c r="U2" s="163"/>
      <c r="V2" s="163"/>
    </row>
    <row r="3" spans="1:22" s="165" customFormat="1" ht="9" customHeight="1" x14ac:dyDescent="0.15">
      <c r="B3" s="166"/>
      <c r="C3" s="166"/>
      <c r="D3" s="166"/>
      <c r="E3" s="166"/>
      <c r="F3" s="166"/>
      <c r="G3" s="166"/>
      <c r="H3" s="166"/>
      <c r="I3" s="192"/>
      <c r="J3" s="192"/>
      <c r="K3" s="192"/>
      <c r="L3" s="193"/>
      <c r="M3" s="193"/>
      <c r="N3" s="193"/>
      <c r="O3" s="193"/>
      <c r="P3" s="193"/>
      <c r="Q3" s="168"/>
      <c r="R3" s="169"/>
      <c r="S3" s="169"/>
      <c r="T3" s="169"/>
      <c r="U3" s="169"/>
      <c r="V3" s="169"/>
    </row>
    <row r="4" spans="1:22" s="165" customFormat="1" ht="17.25" customHeight="1" x14ac:dyDescent="0.15">
      <c r="A4" s="213" t="s">
        <v>298</v>
      </c>
      <c r="B4" s="166"/>
      <c r="C4" s="151"/>
      <c r="D4" s="166"/>
      <c r="E4" s="166"/>
      <c r="F4" s="166"/>
      <c r="G4" s="166"/>
      <c r="H4" s="166"/>
      <c r="I4" s="192"/>
      <c r="J4" s="192"/>
      <c r="K4" s="192"/>
      <c r="L4" s="193"/>
      <c r="M4" s="193"/>
      <c r="N4" s="193"/>
      <c r="O4" s="193"/>
      <c r="P4" s="193"/>
      <c r="Q4" s="168"/>
      <c r="R4" s="169"/>
      <c r="S4" s="169"/>
      <c r="T4" s="169"/>
      <c r="U4" s="169"/>
      <c r="V4" s="169"/>
    </row>
    <row r="5" spans="1:22" s="165" customFormat="1" ht="15" customHeight="1" x14ac:dyDescent="0.15">
      <c r="A5" s="171" t="s">
        <v>321</v>
      </c>
      <c r="B5" s="166"/>
      <c r="C5" s="166"/>
      <c r="D5" s="166"/>
      <c r="E5" s="166"/>
      <c r="F5" s="166"/>
      <c r="G5" s="166"/>
      <c r="H5" s="166"/>
      <c r="I5" s="192"/>
      <c r="J5" s="192"/>
      <c r="K5" s="192"/>
      <c r="L5" s="193"/>
      <c r="M5" s="193"/>
      <c r="N5" s="193"/>
      <c r="O5" s="193"/>
      <c r="P5" s="193"/>
      <c r="Q5" s="168"/>
      <c r="R5" s="169"/>
      <c r="S5" s="169"/>
      <c r="T5" s="169"/>
      <c r="U5" s="169"/>
      <c r="V5" s="169"/>
    </row>
    <row r="6" spans="1:22" s="165" customFormat="1" ht="15" customHeight="1" x14ac:dyDescent="0.15">
      <c r="A6" s="171" t="s">
        <v>249</v>
      </c>
      <c r="B6" s="166"/>
      <c r="C6" s="166"/>
      <c r="D6" s="166"/>
      <c r="E6" s="166"/>
      <c r="F6" s="166"/>
      <c r="G6" s="166"/>
      <c r="H6" s="166"/>
      <c r="I6" s="192"/>
      <c r="J6" s="192"/>
      <c r="K6" s="192"/>
      <c r="L6" s="193"/>
      <c r="M6" s="193"/>
      <c r="N6" s="193"/>
      <c r="O6" s="193"/>
      <c r="P6" s="193"/>
      <c r="Q6" s="168"/>
      <c r="R6" s="169"/>
      <c r="S6" s="169"/>
      <c r="T6" s="169"/>
      <c r="U6" s="169"/>
      <c r="V6" s="169"/>
    </row>
    <row r="7" spans="1:22" s="165" customFormat="1" ht="15" customHeight="1" x14ac:dyDescent="0.15">
      <c r="A7" s="172" t="s">
        <v>25</v>
      </c>
      <c r="B7" s="390" t="s">
        <v>53</v>
      </c>
      <c r="C7" s="391" t="s">
        <v>403</v>
      </c>
      <c r="D7" s="172" t="s">
        <v>250</v>
      </c>
      <c r="E7" s="517" t="s">
        <v>278</v>
      </c>
      <c r="F7" s="517"/>
      <c r="G7" s="517"/>
      <c r="H7" s="517"/>
      <c r="I7" s="521" t="s">
        <v>404</v>
      </c>
      <c r="J7" s="521"/>
      <c r="K7" s="521"/>
      <c r="L7" s="521"/>
      <c r="M7" s="403"/>
      <c r="N7" s="193"/>
      <c r="O7" s="193"/>
      <c r="P7" s="193"/>
      <c r="Q7" s="168"/>
      <c r="R7" s="169"/>
      <c r="S7" s="169"/>
      <c r="T7" s="169"/>
      <c r="U7" s="169"/>
      <c r="V7" s="169"/>
    </row>
    <row r="8" spans="1:22" s="165" customFormat="1" ht="15" customHeight="1" x14ac:dyDescent="0.15">
      <c r="A8" s="172" t="s">
        <v>61</v>
      </c>
      <c r="B8" s="397"/>
      <c r="C8" s="398"/>
      <c r="D8" s="188"/>
      <c r="E8" s="518"/>
      <c r="F8" s="519"/>
      <c r="G8" s="519"/>
      <c r="H8" s="520"/>
      <c r="I8" s="518"/>
      <c r="J8" s="519"/>
      <c r="K8" s="519"/>
      <c r="L8" s="520"/>
      <c r="M8" s="404"/>
      <c r="N8" s="405"/>
      <c r="O8" s="405"/>
      <c r="P8" s="402"/>
      <c r="Q8" s="385"/>
      <c r="R8" s="169"/>
      <c r="S8" s="169"/>
      <c r="T8" s="169"/>
      <c r="U8" s="169"/>
      <c r="V8" s="169"/>
    </row>
    <row r="9" spans="1:22" s="165" customFormat="1" ht="15" customHeight="1" x14ac:dyDescent="0.15">
      <c r="A9" s="172" t="s">
        <v>57</v>
      </c>
      <c r="B9" s="397"/>
      <c r="C9" s="398"/>
      <c r="D9" s="188"/>
      <c r="E9" s="518"/>
      <c r="F9" s="519"/>
      <c r="G9" s="519"/>
      <c r="H9" s="520"/>
      <c r="I9" s="518"/>
      <c r="J9" s="519"/>
      <c r="K9" s="519"/>
      <c r="L9" s="520"/>
      <c r="M9" s="404"/>
      <c r="N9" s="405"/>
      <c r="O9" s="405"/>
      <c r="P9" s="402"/>
      <c r="Q9" s="385"/>
      <c r="R9" s="169"/>
      <c r="S9" s="169"/>
      <c r="T9" s="169"/>
      <c r="U9" s="169"/>
      <c r="V9" s="169"/>
    </row>
    <row r="10" spans="1:22" s="165" customFormat="1" ht="15" customHeight="1" x14ac:dyDescent="0.15">
      <c r="A10" s="172" t="s">
        <v>58</v>
      </c>
      <c r="B10" s="397"/>
      <c r="C10" s="398"/>
      <c r="D10" s="188"/>
      <c r="E10" s="518"/>
      <c r="F10" s="519"/>
      <c r="G10" s="519"/>
      <c r="H10" s="520"/>
      <c r="I10" s="518"/>
      <c r="J10" s="519"/>
      <c r="K10" s="519"/>
      <c r="L10" s="520"/>
      <c r="M10" s="404"/>
      <c r="N10" s="405"/>
      <c r="O10" s="405"/>
      <c r="P10" s="402"/>
      <c r="Q10" s="385"/>
      <c r="R10" s="169"/>
      <c r="S10" s="169"/>
      <c r="T10" s="169"/>
      <c r="U10" s="169"/>
      <c r="V10" s="169"/>
    </row>
    <row r="11" spans="1:22" s="165" customFormat="1" ht="15" customHeight="1" x14ac:dyDescent="0.15">
      <c r="A11" s="172" t="s">
        <v>59</v>
      </c>
      <c r="B11" s="397"/>
      <c r="C11" s="398"/>
      <c r="D11" s="188"/>
      <c r="E11" s="518"/>
      <c r="F11" s="519"/>
      <c r="G11" s="519"/>
      <c r="H11" s="520"/>
      <c r="I11" s="518"/>
      <c r="J11" s="519"/>
      <c r="K11" s="519"/>
      <c r="L11" s="520"/>
      <c r="M11" s="404"/>
      <c r="N11" s="405"/>
      <c r="O11" s="405"/>
      <c r="P11" s="402"/>
      <c r="Q11" s="385"/>
      <c r="R11" s="169"/>
      <c r="S11" s="169"/>
      <c r="T11" s="169"/>
      <c r="U11" s="169"/>
      <c r="V11" s="169"/>
    </row>
    <row r="12" spans="1:22" s="165" customFormat="1" ht="15" customHeight="1" x14ac:dyDescent="0.15">
      <c r="A12" s="172" t="s">
        <v>62</v>
      </c>
      <c r="B12" s="397"/>
      <c r="C12" s="398"/>
      <c r="D12" s="188"/>
      <c r="E12" s="518"/>
      <c r="F12" s="519"/>
      <c r="G12" s="519"/>
      <c r="H12" s="520"/>
      <c r="I12" s="518"/>
      <c r="J12" s="519"/>
      <c r="K12" s="519"/>
      <c r="L12" s="520"/>
      <c r="M12" s="404"/>
      <c r="N12" s="405"/>
      <c r="O12" s="405"/>
      <c r="P12" s="402"/>
      <c r="Q12" s="385"/>
      <c r="R12" s="169"/>
      <c r="S12" s="169"/>
      <c r="T12" s="169"/>
      <c r="U12" s="169"/>
      <c r="V12" s="169"/>
    </row>
    <row r="13" spans="1:22" s="165" customFormat="1" ht="15" customHeight="1" x14ac:dyDescent="0.15">
      <c r="A13" s="172" t="s">
        <v>60</v>
      </c>
      <c r="B13" s="397"/>
      <c r="C13" s="398"/>
      <c r="D13" s="188"/>
      <c r="E13" s="518"/>
      <c r="F13" s="519"/>
      <c r="G13" s="519"/>
      <c r="H13" s="520"/>
      <c r="I13" s="522"/>
      <c r="J13" s="519"/>
      <c r="K13" s="519"/>
      <c r="L13" s="520"/>
      <c r="M13" s="404"/>
      <c r="N13" s="405"/>
      <c r="O13" s="405"/>
      <c r="P13" s="402"/>
      <c r="Q13" s="385"/>
      <c r="R13" s="169"/>
      <c r="S13" s="169"/>
      <c r="T13" s="169"/>
      <c r="U13" s="169"/>
      <c r="V13" s="169"/>
    </row>
    <row r="14" spans="1:22" s="165" customFormat="1" ht="15" customHeight="1" x14ac:dyDescent="0.15">
      <c r="B14" s="387" t="s">
        <v>383</v>
      </c>
      <c r="C14" s="167"/>
      <c r="D14" s="167"/>
      <c r="E14" s="167"/>
      <c r="F14" s="167"/>
      <c r="G14" s="167"/>
      <c r="H14" s="167"/>
      <c r="I14" s="193"/>
      <c r="J14" s="193"/>
      <c r="K14" s="193"/>
      <c r="L14" s="193"/>
      <c r="M14" s="193"/>
      <c r="N14" s="193"/>
      <c r="O14" s="193"/>
      <c r="P14" s="193"/>
      <c r="Q14" s="168"/>
      <c r="R14" s="169"/>
      <c r="S14" s="169"/>
      <c r="T14" s="169"/>
      <c r="U14" s="169"/>
      <c r="V14" s="169"/>
    </row>
    <row r="15" spans="1:22" s="165" customFormat="1" ht="28.5" customHeight="1" x14ac:dyDescent="0.15">
      <c r="A15" s="173" t="s">
        <v>261</v>
      </c>
      <c r="B15" s="174" t="s">
        <v>262</v>
      </c>
      <c r="C15" s="175"/>
      <c r="D15" s="176"/>
      <c r="E15" s="176"/>
      <c r="G15" s="193"/>
      <c r="H15" s="528" t="s">
        <v>313</v>
      </c>
      <c r="I15" s="529"/>
      <c r="K15" s="191"/>
      <c r="L15" s="190"/>
      <c r="M15" s="190"/>
      <c r="O15" s="194"/>
      <c r="P15" s="193"/>
      <c r="Q15" s="168"/>
      <c r="R15" s="169"/>
      <c r="S15" s="169"/>
      <c r="T15" s="169"/>
      <c r="U15" s="169"/>
      <c r="V15" s="169"/>
    </row>
    <row r="16" spans="1:22" s="165" customFormat="1" ht="15" customHeight="1" x14ac:dyDescent="0.15">
      <c r="A16" s="177">
        <v>1</v>
      </c>
      <c r="B16" s="79">
        <f>E8</f>
        <v>0</v>
      </c>
      <c r="C16" s="178"/>
      <c r="D16" s="81"/>
      <c r="E16" s="81"/>
      <c r="G16" s="272"/>
      <c r="H16" s="172" t="s">
        <v>314</v>
      </c>
      <c r="I16" s="172" t="s">
        <v>28</v>
      </c>
      <c r="J16" s="80"/>
      <c r="K16" s="191"/>
      <c r="L16" s="190"/>
      <c r="M16" s="190"/>
      <c r="N16" s="190"/>
      <c r="O16" s="190"/>
      <c r="P16" s="193"/>
      <c r="Q16" s="168"/>
      <c r="R16" s="169"/>
      <c r="S16" s="169"/>
      <c r="T16" s="169"/>
      <c r="U16" s="169"/>
      <c r="V16" s="169"/>
    </row>
    <row r="17" spans="1:22" s="165" customFormat="1" ht="15" customHeight="1" x14ac:dyDescent="0.15">
      <c r="A17" s="177">
        <v>2</v>
      </c>
      <c r="B17" s="79">
        <f t="shared" ref="B17:B20" si="0">E9</f>
        <v>0</v>
      </c>
      <c r="C17" s="178"/>
      <c r="D17" s="81"/>
      <c r="E17" s="81"/>
      <c r="G17" s="272"/>
      <c r="H17" s="172" t="s">
        <v>41</v>
      </c>
      <c r="I17" s="172">
        <f>COUNTIF($C$26:$C$205,1)</f>
        <v>0</v>
      </c>
      <c r="J17" s="80"/>
      <c r="K17" s="191"/>
      <c r="L17" s="190"/>
      <c r="M17" s="190"/>
      <c r="N17" s="190"/>
      <c r="O17" s="190"/>
      <c r="P17" s="193"/>
      <c r="Q17" s="168"/>
      <c r="R17" s="169"/>
      <c r="S17" s="169"/>
      <c r="T17" s="169"/>
      <c r="U17" s="169"/>
      <c r="V17" s="169"/>
    </row>
    <row r="18" spans="1:22" s="165" customFormat="1" ht="15" customHeight="1" x14ac:dyDescent="0.15">
      <c r="A18" s="177">
        <v>3</v>
      </c>
      <c r="B18" s="79">
        <f t="shared" si="0"/>
        <v>0</v>
      </c>
      <c r="C18" s="178"/>
      <c r="D18" s="81"/>
      <c r="E18" s="81"/>
      <c r="G18" s="272"/>
      <c r="H18" s="172" t="s">
        <v>42</v>
      </c>
      <c r="I18" s="172">
        <f>COUNTIF($C$26:$C$205,2)</f>
        <v>0</v>
      </c>
      <c r="J18" s="80"/>
      <c r="K18" s="191"/>
      <c r="L18" s="190"/>
      <c r="M18" s="190"/>
      <c r="N18" s="190"/>
      <c r="O18" s="190"/>
      <c r="P18" s="193"/>
      <c r="Q18" s="168"/>
      <c r="R18" s="169"/>
      <c r="S18" s="169"/>
      <c r="T18" s="169"/>
      <c r="U18" s="169"/>
      <c r="V18" s="169"/>
    </row>
    <row r="19" spans="1:22" s="165" customFormat="1" ht="15" customHeight="1" x14ac:dyDescent="0.15">
      <c r="A19" s="177">
        <v>4</v>
      </c>
      <c r="B19" s="79">
        <f t="shared" si="0"/>
        <v>0</v>
      </c>
      <c r="C19" s="178"/>
      <c r="D19" s="81"/>
      <c r="E19" s="81"/>
      <c r="G19" s="272"/>
      <c r="H19" s="172" t="s">
        <v>43</v>
      </c>
      <c r="I19" s="172">
        <f>COUNTIF($C$26:$C$205,3)</f>
        <v>0</v>
      </c>
      <c r="J19" s="191"/>
      <c r="K19" s="191"/>
      <c r="L19" s="191"/>
      <c r="M19" s="191"/>
      <c r="N19" s="191"/>
      <c r="O19" s="191"/>
      <c r="P19" s="193"/>
      <c r="Q19" s="168"/>
      <c r="R19" s="169"/>
      <c r="S19" s="169"/>
      <c r="T19" s="169"/>
      <c r="U19" s="169"/>
      <c r="V19" s="169"/>
    </row>
    <row r="20" spans="1:22" s="165" customFormat="1" ht="15" customHeight="1" x14ac:dyDescent="0.15">
      <c r="A20" s="177">
        <v>5</v>
      </c>
      <c r="B20" s="79">
        <f t="shared" si="0"/>
        <v>0</v>
      </c>
      <c r="C20" s="178"/>
      <c r="D20" s="81"/>
      <c r="E20" s="81"/>
      <c r="G20" s="272"/>
      <c r="H20" s="172" t="s">
        <v>28</v>
      </c>
      <c r="I20" s="172">
        <f>SUM(I17:I19)</f>
        <v>0</v>
      </c>
      <c r="J20" s="387" t="s">
        <v>319</v>
      </c>
      <c r="K20" s="191"/>
      <c r="L20" s="191"/>
      <c r="M20" s="191"/>
      <c r="N20" s="191"/>
      <c r="O20" s="191"/>
      <c r="P20" s="190"/>
      <c r="Q20" s="168"/>
      <c r="R20" s="169"/>
      <c r="S20" s="169"/>
      <c r="T20" s="169"/>
      <c r="U20" s="169"/>
      <c r="V20" s="169"/>
    </row>
    <row r="21" spans="1:22" s="165" customFormat="1" ht="15" customHeight="1" x14ac:dyDescent="0.15">
      <c r="J21" s="191"/>
      <c r="K21" s="191"/>
      <c r="L21" s="191"/>
      <c r="M21" s="191"/>
      <c r="N21" s="191"/>
      <c r="O21" s="191"/>
      <c r="P21" s="190"/>
      <c r="Q21" s="168"/>
      <c r="R21" s="169"/>
      <c r="S21" s="169"/>
      <c r="T21" s="169"/>
      <c r="U21" s="169"/>
      <c r="V21" s="169"/>
    </row>
    <row r="22" spans="1:22" s="165" customFormat="1" ht="15" customHeight="1" thickBot="1" x14ac:dyDescent="0.2">
      <c r="B22" s="167"/>
      <c r="C22" s="167"/>
      <c r="D22" s="167"/>
      <c r="E22" s="167"/>
      <c r="F22" s="167"/>
      <c r="G22" s="167"/>
      <c r="H22" s="167"/>
      <c r="I22" s="167"/>
      <c r="J22" s="190"/>
      <c r="K22" s="190"/>
      <c r="L22" s="190"/>
      <c r="M22" s="190"/>
      <c r="N22" s="190"/>
      <c r="O22" s="190"/>
      <c r="P22" s="190"/>
      <c r="Q22" s="168"/>
      <c r="R22" s="169"/>
      <c r="S22" s="169"/>
      <c r="T22" s="169"/>
      <c r="U22" s="169"/>
      <c r="V22" s="169"/>
    </row>
    <row r="23" spans="1:22" s="181" customFormat="1" ht="18" hidden="1" thickBot="1" x14ac:dyDescent="0.2">
      <c r="A23" s="170" t="s">
        <v>304</v>
      </c>
      <c r="B23" s="171"/>
      <c r="C23" s="151"/>
      <c r="D23" s="171"/>
      <c r="E23" s="171"/>
      <c r="F23" s="179"/>
      <c r="G23" s="179"/>
      <c r="H23" s="179"/>
      <c r="I23" s="179"/>
      <c r="J23" s="190"/>
      <c r="K23" s="190"/>
      <c r="L23" s="190"/>
      <c r="M23" s="190"/>
      <c r="N23" s="190"/>
      <c r="O23" s="190"/>
      <c r="P23" s="190"/>
      <c r="Q23" s="180"/>
      <c r="R23" s="180"/>
      <c r="S23" s="180"/>
      <c r="T23" s="180"/>
    </row>
    <row r="24" spans="1:22" s="181" customFormat="1" ht="18" hidden="1" thickBot="1" x14ac:dyDescent="0.2">
      <c r="A24" s="151" t="s">
        <v>292</v>
      </c>
      <c r="C24" s="139"/>
      <c r="D24" s="171"/>
      <c r="E24" s="171"/>
      <c r="F24" s="179"/>
      <c r="G24" s="179"/>
      <c r="H24" s="179"/>
      <c r="I24" s="179"/>
      <c r="J24" s="190"/>
      <c r="K24" s="190"/>
      <c r="L24" s="190"/>
      <c r="M24" s="190"/>
      <c r="N24" s="190"/>
      <c r="O24" s="190"/>
      <c r="P24" s="190"/>
      <c r="Q24" s="180"/>
      <c r="R24" s="180"/>
      <c r="S24" s="180"/>
      <c r="T24" s="180"/>
    </row>
    <row r="25" spans="1:22" s="181" customFormat="1" ht="27.75" customHeight="1" x14ac:dyDescent="0.15">
      <c r="A25" s="172" t="s">
        <v>25</v>
      </c>
      <c r="B25" s="172" t="s">
        <v>53</v>
      </c>
      <c r="C25" s="523" t="s">
        <v>26</v>
      </c>
      <c r="D25" s="524"/>
      <c r="E25" s="182" t="s">
        <v>261</v>
      </c>
      <c r="G25" s="508" t="s">
        <v>375</v>
      </c>
      <c r="H25" s="509"/>
      <c r="I25" s="509"/>
      <c r="J25" s="509"/>
      <c r="K25" s="509"/>
      <c r="L25" s="509"/>
      <c r="M25" s="509"/>
      <c r="N25" s="509"/>
      <c r="O25" s="510"/>
      <c r="P25" s="190"/>
      <c r="Q25" s="180"/>
      <c r="R25" s="180"/>
      <c r="S25" s="180"/>
      <c r="T25" s="180"/>
      <c r="U25" s="180"/>
      <c r="V25" s="180"/>
    </row>
    <row r="26" spans="1:22" s="181" customFormat="1" ht="15" customHeight="1" x14ac:dyDescent="0.15">
      <c r="A26" s="172">
        <v>1</v>
      </c>
      <c r="B26" s="214"/>
      <c r="C26" s="525"/>
      <c r="D26" s="526"/>
      <c r="E26" s="189"/>
      <c r="G26" s="511"/>
      <c r="H26" s="512"/>
      <c r="I26" s="512"/>
      <c r="J26" s="512"/>
      <c r="K26" s="512"/>
      <c r="L26" s="512"/>
      <c r="M26" s="512"/>
      <c r="N26" s="512"/>
      <c r="O26" s="513"/>
      <c r="P26" s="190"/>
      <c r="Q26" s="180"/>
      <c r="R26" s="180"/>
      <c r="S26" s="180"/>
      <c r="T26" s="180"/>
      <c r="U26" s="180"/>
      <c r="V26" s="180"/>
    </row>
    <row r="27" spans="1:22" s="181" customFormat="1" ht="15" customHeight="1" x14ac:dyDescent="0.15">
      <c r="A27" s="172">
        <v>2</v>
      </c>
      <c r="B27" s="214"/>
      <c r="C27" s="525"/>
      <c r="D27" s="526"/>
      <c r="E27" s="189"/>
      <c r="G27" s="511"/>
      <c r="H27" s="512"/>
      <c r="I27" s="512"/>
      <c r="J27" s="512"/>
      <c r="K27" s="512"/>
      <c r="L27" s="512"/>
      <c r="M27" s="512"/>
      <c r="N27" s="512"/>
      <c r="O27" s="513"/>
      <c r="P27" s="190"/>
      <c r="Q27" s="180"/>
      <c r="R27" s="180"/>
      <c r="S27" s="180"/>
      <c r="T27" s="180"/>
      <c r="U27" s="180"/>
      <c r="V27" s="180"/>
    </row>
    <row r="28" spans="1:22" s="181" customFormat="1" ht="15" customHeight="1" x14ac:dyDescent="0.15">
      <c r="A28" s="172">
        <v>3</v>
      </c>
      <c r="B28" s="214"/>
      <c r="C28" s="525"/>
      <c r="D28" s="526"/>
      <c r="E28" s="189"/>
      <c r="G28" s="511"/>
      <c r="H28" s="512"/>
      <c r="I28" s="512"/>
      <c r="J28" s="512"/>
      <c r="K28" s="512"/>
      <c r="L28" s="512"/>
      <c r="M28" s="512"/>
      <c r="N28" s="512"/>
      <c r="O28" s="513"/>
      <c r="P28" s="190"/>
      <c r="Q28" s="180"/>
      <c r="R28" s="180"/>
      <c r="S28" s="180"/>
      <c r="T28" s="180"/>
      <c r="U28" s="180"/>
      <c r="V28" s="180"/>
    </row>
    <row r="29" spans="1:22" s="181" customFormat="1" ht="15" customHeight="1" x14ac:dyDescent="0.15">
      <c r="A29" s="172">
        <v>4</v>
      </c>
      <c r="B29" s="214"/>
      <c r="C29" s="525"/>
      <c r="D29" s="526"/>
      <c r="E29" s="189"/>
      <c r="G29" s="511"/>
      <c r="H29" s="512"/>
      <c r="I29" s="512"/>
      <c r="J29" s="512"/>
      <c r="K29" s="512"/>
      <c r="L29" s="512"/>
      <c r="M29" s="512"/>
      <c r="N29" s="512"/>
      <c r="O29" s="513"/>
      <c r="P29" s="190"/>
      <c r="Q29" s="180"/>
      <c r="R29" s="180"/>
      <c r="S29" s="180"/>
      <c r="T29" s="180"/>
      <c r="U29" s="180"/>
      <c r="V29" s="180"/>
    </row>
    <row r="30" spans="1:22" s="181" customFormat="1" ht="15" customHeight="1" x14ac:dyDescent="0.15">
      <c r="A30" s="172">
        <v>5</v>
      </c>
      <c r="B30" s="214"/>
      <c r="C30" s="525"/>
      <c r="D30" s="526"/>
      <c r="E30" s="189"/>
      <c r="G30" s="511"/>
      <c r="H30" s="512"/>
      <c r="I30" s="512"/>
      <c r="J30" s="512"/>
      <c r="K30" s="512"/>
      <c r="L30" s="512"/>
      <c r="M30" s="512"/>
      <c r="N30" s="512"/>
      <c r="O30" s="513"/>
      <c r="P30" s="190"/>
      <c r="Q30" s="180"/>
      <c r="R30" s="180"/>
      <c r="S30" s="180"/>
      <c r="T30" s="180"/>
      <c r="U30" s="180"/>
      <c r="V30" s="180"/>
    </row>
    <row r="31" spans="1:22" s="181" customFormat="1" ht="15" customHeight="1" x14ac:dyDescent="0.15">
      <c r="A31" s="172">
        <v>6</v>
      </c>
      <c r="B31" s="214"/>
      <c r="C31" s="525"/>
      <c r="D31" s="526"/>
      <c r="E31" s="189"/>
      <c r="G31" s="511"/>
      <c r="H31" s="512"/>
      <c r="I31" s="512"/>
      <c r="J31" s="512"/>
      <c r="K31" s="512"/>
      <c r="L31" s="512"/>
      <c r="M31" s="512"/>
      <c r="N31" s="512"/>
      <c r="O31" s="513"/>
      <c r="P31" s="190"/>
      <c r="Q31" s="180"/>
      <c r="R31" s="180"/>
      <c r="S31" s="180"/>
      <c r="T31" s="180"/>
      <c r="U31" s="180"/>
      <c r="V31" s="180"/>
    </row>
    <row r="32" spans="1:22" s="181" customFormat="1" ht="15" customHeight="1" x14ac:dyDescent="0.15">
      <c r="A32" s="172">
        <v>7</v>
      </c>
      <c r="B32" s="214"/>
      <c r="C32" s="525"/>
      <c r="D32" s="526"/>
      <c r="E32" s="189"/>
      <c r="G32" s="511"/>
      <c r="H32" s="512"/>
      <c r="I32" s="512"/>
      <c r="J32" s="512"/>
      <c r="K32" s="512"/>
      <c r="L32" s="512"/>
      <c r="M32" s="512"/>
      <c r="N32" s="512"/>
      <c r="O32" s="513"/>
      <c r="P32" s="190"/>
      <c r="Q32" s="180"/>
      <c r="R32" s="180"/>
      <c r="S32" s="180"/>
      <c r="T32" s="180"/>
      <c r="U32" s="180"/>
      <c r="V32" s="180"/>
    </row>
    <row r="33" spans="1:22" s="181" customFormat="1" ht="15" customHeight="1" x14ac:dyDescent="0.15">
      <c r="A33" s="172">
        <v>8</v>
      </c>
      <c r="B33" s="214"/>
      <c r="C33" s="525"/>
      <c r="D33" s="526"/>
      <c r="E33" s="189"/>
      <c r="G33" s="511"/>
      <c r="H33" s="512"/>
      <c r="I33" s="512"/>
      <c r="J33" s="512"/>
      <c r="K33" s="512"/>
      <c r="L33" s="512"/>
      <c r="M33" s="512"/>
      <c r="N33" s="512"/>
      <c r="O33" s="513"/>
      <c r="P33" s="190"/>
      <c r="Q33" s="180"/>
      <c r="R33" s="180"/>
      <c r="S33" s="180"/>
      <c r="T33" s="180"/>
      <c r="U33" s="180"/>
      <c r="V33" s="180"/>
    </row>
    <row r="34" spans="1:22" s="181" customFormat="1" ht="15" customHeight="1" x14ac:dyDescent="0.15">
      <c r="A34" s="172">
        <v>9</v>
      </c>
      <c r="B34" s="214"/>
      <c r="C34" s="525"/>
      <c r="D34" s="526"/>
      <c r="E34" s="189"/>
      <c r="G34" s="511"/>
      <c r="H34" s="512"/>
      <c r="I34" s="512"/>
      <c r="J34" s="512"/>
      <c r="K34" s="512"/>
      <c r="L34" s="512"/>
      <c r="M34" s="512"/>
      <c r="N34" s="512"/>
      <c r="O34" s="513"/>
      <c r="P34" s="190"/>
      <c r="Q34" s="180"/>
      <c r="R34" s="180"/>
      <c r="S34" s="180"/>
      <c r="T34" s="180"/>
      <c r="U34" s="180"/>
      <c r="V34" s="180"/>
    </row>
    <row r="35" spans="1:22" s="181" customFormat="1" ht="15" customHeight="1" x14ac:dyDescent="0.15">
      <c r="A35" s="172">
        <v>10</v>
      </c>
      <c r="B35" s="214"/>
      <c r="C35" s="525"/>
      <c r="D35" s="526"/>
      <c r="E35" s="189"/>
      <c r="G35" s="511"/>
      <c r="H35" s="512"/>
      <c r="I35" s="512"/>
      <c r="J35" s="512"/>
      <c r="K35" s="512"/>
      <c r="L35" s="512"/>
      <c r="M35" s="512"/>
      <c r="N35" s="512"/>
      <c r="O35" s="513"/>
      <c r="P35" s="190"/>
      <c r="Q35" s="180"/>
      <c r="R35" s="180"/>
      <c r="S35" s="180"/>
      <c r="T35" s="180"/>
      <c r="U35" s="180"/>
      <c r="V35" s="180"/>
    </row>
    <row r="36" spans="1:22" s="181" customFormat="1" ht="15" customHeight="1" thickBot="1" x14ac:dyDescent="0.2">
      <c r="A36" s="172">
        <v>11</v>
      </c>
      <c r="B36" s="214"/>
      <c r="C36" s="525"/>
      <c r="D36" s="526"/>
      <c r="E36" s="189"/>
      <c r="G36" s="514"/>
      <c r="H36" s="515"/>
      <c r="I36" s="515"/>
      <c r="J36" s="515"/>
      <c r="K36" s="515"/>
      <c r="L36" s="515"/>
      <c r="M36" s="515"/>
      <c r="N36" s="515"/>
      <c r="O36" s="516"/>
      <c r="P36" s="190"/>
      <c r="Q36" s="180"/>
      <c r="R36" s="180"/>
      <c r="S36" s="180"/>
      <c r="T36" s="180"/>
      <c r="U36" s="180"/>
      <c r="V36" s="180"/>
    </row>
    <row r="37" spans="1:22" s="181" customFormat="1" ht="15" customHeight="1" x14ac:dyDescent="0.15">
      <c r="A37" s="172">
        <v>12</v>
      </c>
      <c r="B37" s="214"/>
      <c r="C37" s="525"/>
      <c r="D37" s="526"/>
      <c r="E37" s="189"/>
      <c r="P37" s="190"/>
      <c r="Q37" s="180"/>
      <c r="R37" s="180"/>
      <c r="S37" s="180"/>
      <c r="T37" s="180"/>
      <c r="U37" s="180"/>
      <c r="V37" s="180"/>
    </row>
    <row r="38" spans="1:22" s="181" customFormat="1" ht="15" customHeight="1" x14ac:dyDescent="0.15">
      <c r="A38" s="172">
        <v>13</v>
      </c>
      <c r="B38" s="214"/>
      <c r="C38" s="525"/>
      <c r="D38" s="526"/>
      <c r="E38" s="189"/>
      <c r="Q38" s="180"/>
      <c r="R38" s="180"/>
      <c r="S38" s="180"/>
      <c r="T38" s="180"/>
      <c r="U38" s="180"/>
      <c r="V38" s="180"/>
    </row>
    <row r="39" spans="1:22" s="181" customFormat="1" ht="15" customHeight="1" x14ac:dyDescent="0.15">
      <c r="A39" s="172">
        <v>14</v>
      </c>
      <c r="B39" s="214"/>
      <c r="C39" s="525"/>
      <c r="D39" s="526"/>
      <c r="E39" s="189"/>
      <c r="Q39" s="180"/>
      <c r="R39" s="180"/>
      <c r="S39" s="180"/>
      <c r="T39" s="180"/>
      <c r="U39" s="180"/>
      <c r="V39" s="180"/>
    </row>
    <row r="40" spans="1:22" s="181" customFormat="1" ht="15" customHeight="1" x14ac:dyDescent="0.15">
      <c r="A40" s="172">
        <v>15</v>
      </c>
      <c r="B40" s="214"/>
      <c r="C40" s="525"/>
      <c r="D40" s="526"/>
      <c r="E40" s="189"/>
      <c r="Q40" s="180"/>
      <c r="R40" s="180"/>
      <c r="S40" s="180"/>
      <c r="T40" s="180"/>
      <c r="U40" s="180"/>
      <c r="V40" s="180"/>
    </row>
    <row r="41" spans="1:22" s="181" customFormat="1" ht="15" customHeight="1" x14ac:dyDescent="0.15">
      <c r="A41" s="172">
        <v>16</v>
      </c>
      <c r="B41" s="214"/>
      <c r="C41" s="525"/>
      <c r="D41" s="526"/>
      <c r="E41" s="189"/>
      <c r="Q41" s="180"/>
      <c r="R41" s="180"/>
      <c r="S41" s="180"/>
      <c r="T41" s="180"/>
      <c r="U41" s="180"/>
      <c r="V41" s="180"/>
    </row>
    <row r="42" spans="1:22" s="181" customFormat="1" ht="15" customHeight="1" x14ac:dyDescent="0.15">
      <c r="A42" s="172">
        <v>17</v>
      </c>
      <c r="B42" s="214"/>
      <c r="C42" s="525"/>
      <c r="D42" s="526"/>
      <c r="E42" s="189"/>
      <c r="F42" s="171"/>
      <c r="Q42" s="180"/>
      <c r="R42" s="180"/>
      <c r="S42" s="180"/>
      <c r="T42" s="180"/>
      <c r="U42" s="180"/>
      <c r="V42" s="180"/>
    </row>
    <row r="43" spans="1:22" s="181" customFormat="1" ht="15" customHeight="1" x14ac:dyDescent="0.15">
      <c r="A43" s="172">
        <v>18</v>
      </c>
      <c r="B43" s="214"/>
      <c r="C43" s="525"/>
      <c r="D43" s="526"/>
      <c r="E43" s="189"/>
      <c r="F43" s="171"/>
      <c r="Q43" s="180"/>
      <c r="R43" s="180"/>
      <c r="S43" s="180"/>
      <c r="T43" s="180"/>
      <c r="U43" s="180"/>
      <c r="V43" s="180"/>
    </row>
    <row r="44" spans="1:22" s="181" customFormat="1" ht="15" customHeight="1" x14ac:dyDescent="0.15">
      <c r="A44" s="172">
        <v>19</v>
      </c>
      <c r="B44" s="214"/>
      <c r="C44" s="525"/>
      <c r="D44" s="526"/>
      <c r="E44" s="189"/>
      <c r="F44" s="183"/>
      <c r="Q44" s="180"/>
      <c r="R44" s="180"/>
      <c r="S44" s="180"/>
      <c r="T44" s="180"/>
      <c r="U44" s="180"/>
      <c r="V44" s="180"/>
    </row>
    <row r="45" spans="1:22" s="181" customFormat="1" ht="15" customHeight="1" x14ac:dyDescent="0.15">
      <c r="A45" s="172">
        <v>20</v>
      </c>
      <c r="B45" s="214"/>
      <c r="C45" s="525"/>
      <c r="D45" s="526"/>
      <c r="E45" s="189"/>
      <c r="F45" s="183"/>
      <c r="Q45" s="180"/>
      <c r="R45" s="180"/>
      <c r="S45" s="180"/>
      <c r="T45" s="180"/>
      <c r="U45" s="180"/>
      <c r="V45" s="180"/>
    </row>
    <row r="46" spans="1:22" s="181" customFormat="1" ht="15" customHeight="1" x14ac:dyDescent="0.15">
      <c r="A46" s="172">
        <v>21</v>
      </c>
      <c r="B46" s="214"/>
      <c r="C46" s="525"/>
      <c r="D46" s="526"/>
      <c r="E46" s="189"/>
      <c r="F46" s="183"/>
      <c r="Q46" s="180"/>
      <c r="R46" s="180"/>
      <c r="S46" s="180"/>
      <c r="T46" s="180"/>
      <c r="U46" s="180"/>
      <c r="V46" s="180"/>
    </row>
    <row r="47" spans="1:22" s="181" customFormat="1" ht="15" customHeight="1" x14ac:dyDescent="0.15">
      <c r="A47" s="172">
        <v>22</v>
      </c>
      <c r="B47" s="214"/>
      <c r="C47" s="525"/>
      <c r="D47" s="526"/>
      <c r="E47" s="189"/>
      <c r="F47" s="183"/>
      <c r="Q47" s="180"/>
      <c r="R47" s="180"/>
      <c r="S47" s="180"/>
      <c r="T47" s="180"/>
      <c r="U47" s="180"/>
      <c r="V47" s="180"/>
    </row>
    <row r="48" spans="1:22" s="181" customFormat="1" ht="15" customHeight="1" x14ac:dyDescent="0.15">
      <c r="A48" s="172">
        <v>23</v>
      </c>
      <c r="B48" s="214"/>
      <c r="C48" s="525"/>
      <c r="D48" s="526"/>
      <c r="E48" s="189"/>
      <c r="F48" s="183"/>
      <c r="Q48" s="180"/>
      <c r="R48" s="180"/>
      <c r="S48" s="180"/>
      <c r="T48" s="180"/>
      <c r="U48" s="180"/>
      <c r="V48" s="180"/>
    </row>
    <row r="49" spans="1:22" s="181" customFormat="1" ht="15" customHeight="1" x14ac:dyDescent="0.15">
      <c r="A49" s="172">
        <v>24</v>
      </c>
      <c r="B49" s="214"/>
      <c r="C49" s="525"/>
      <c r="D49" s="526"/>
      <c r="E49" s="189"/>
      <c r="F49" s="184"/>
      <c r="Q49" s="180"/>
      <c r="R49" s="180"/>
      <c r="S49" s="180"/>
      <c r="T49" s="180"/>
      <c r="U49" s="180"/>
      <c r="V49" s="180"/>
    </row>
    <row r="50" spans="1:22" s="181" customFormat="1" ht="15" customHeight="1" x14ac:dyDescent="0.15">
      <c r="A50" s="172">
        <v>25</v>
      </c>
      <c r="B50" s="214"/>
      <c r="C50" s="525"/>
      <c r="D50" s="526"/>
      <c r="E50" s="189"/>
      <c r="F50" s="185"/>
      <c r="Q50" s="180"/>
      <c r="R50" s="180"/>
      <c r="S50" s="180"/>
      <c r="T50" s="180"/>
      <c r="U50" s="180"/>
      <c r="V50" s="180"/>
    </row>
    <row r="51" spans="1:22" s="181" customFormat="1" ht="15" customHeight="1" x14ac:dyDescent="0.15">
      <c r="A51" s="172">
        <v>26</v>
      </c>
      <c r="B51" s="214"/>
      <c r="C51" s="525"/>
      <c r="D51" s="526"/>
      <c r="E51" s="189"/>
      <c r="F51" s="185"/>
      <c r="Q51" s="180"/>
      <c r="R51" s="180"/>
      <c r="S51" s="180"/>
      <c r="T51" s="180"/>
      <c r="U51" s="180"/>
      <c r="V51" s="180"/>
    </row>
    <row r="52" spans="1:22" s="181" customFormat="1" ht="15" customHeight="1" x14ac:dyDescent="0.15">
      <c r="A52" s="172">
        <v>27</v>
      </c>
      <c r="B52" s="214"/>
      <c r="C52" s="525"/>
      <c r="D52" s="526"/>
      <c r="E52" s="189"/>
      <c r="F52" s="185"/>
      <c r="Q52" s="180"/>
      <c r="R52" s="180"/>
      <c r="S52" s="180"/>
      <c r="T52" s="180"/>
      <c r="U52" s="180"/>
      <c r="V52" s="180"/>
    </row>
    <row r="53" spans="1:22" s="181" customFormat="1" ht="15" customHeight="1" x14ac:dyDescent="0.15">
      <c r="A53" s="172">
        <v>28</v>
      </c>
      <c r="B53" s="214"/>
      <c r="C53" s="525"/>
      <c r="D53" s="526"/>
      <c r="E53" s="189"/>
      <c r="F53" s="185"/>
      <c r="Q53" s="180"/>
      <c r="R53" s="180"/>
      <c r="S53" s="180"/>
      <c r="T53" s="180"/>
      <c r="U53" s="180"/>
      <c r="V53" s="180"/>
    </row>
    <row r="54" spans="1:22" s="181" customFormat="1" ht="15" customHeight="1" x14ac:dyDescent="0.15">
      <c r="A54" s="172">
        <v>29</v>
      </c>
      <c r="B54" s="214"/>
      <c r="C54" s="525"/>
      <c r="D54" s="526"/>
      <c r="E54" s="189"/>
      <c r="F54" s="185"/>
      <c r="Q54" s="180"/>
      <c r="R54" s="180"/>
      <c r="S54" s="180"/>
      <c r="T54" s="180"/>
      <c r="U54" s="180"/>
      <c r="V54" s="180"/>
    </row>
    <row r="55" spans="1:22" s="181" customFormat="1" ht="15" customHeight="1" x14ac:dyDescent="0.15">
      <c r="A55" s="172">
        <v>30</v>
      </c>
      <c r="B55" s="214"/>
      <c r="C55" s="525"/>
      <c r="D55" s="526"/>
      <c r="E55" s="189"/>
      <c r="F55" s="185"/>
      <c r="Q55" s="180"/>
      <c r="R55" s="180"/>
      <c r="S55" s="180"/>
      <c r="T55" s="180"/>
      <c r="U55" s="180"/>
      <c r="V55" s="180"/>
    </row>
    <row r="56" spans="1:22" s="181" customFormat="1" ht="15" customHeight="1" x14ac:dyDescent="0.15">
      <c r="A56" s="172">
        <v>31</v>
      </c>
      <c r="B56" s="214"/>
      <c r="C56" s="525"/>
      <c r="D56" s="526"/>
      <c r="E56" s="189"/>
      <c r="F56" s="185"/>
      <c r="Q56" s="180"/>
      <c r="R56" s="180"/>
      <c r="S56" s="180"/>
      <c r="T56" s="180"/>
      <c r="U56" s="180"/>
      <c r="V56" s="180"/>
    </row>
    <row r="57" spans="1:22" s="181" customFormat="1" ht="15" customHeight="1" x14ac:dyDescent="0.15">
      <c r="A57" s="172">
        <v>32</v>
      </c>
      <c r="B57" s="214"/>
      <c r="C57" s="525"/>
      <c r="D57" s="526"/>
      <c r="E57" s="189"/>
      <c r="F57" s="184"/>
      <c r="Q57" s="180"/>
      <c r="R57" s="180"/>
      <c r="S57" s="180"/>
      <c r="T57" s="180"/>
      <c r="U57" s="180"/>
      <c r="V57" s="180"/>
    </row>
    <row r="58" spans="1:22" s="181" customFormat="1" ht="15" customHeight="1" x14ac:dyDescent="0.15">
      <c r="A58" s="172">
        <v>33</v>
      </c>
      <c r="B58" s="214"/>
      <c r="C58" s="525"/>
      <c r="D58" s="526"/>
      <c r="E58" s="189"/>
      <c r="F58" s="171"/>
      <c r="Q58" s="180"/>
      <c r="R58" s="180"/>
      <c r="S58" s="180"/>
      <c r="T58" s="180"/>
      <c r="U58" s="180"/>
      <c r="V58" s="180"/>
    </row>
    <row r="59" spans="1:22" s="181" customFormat="1" ht="15" customHeight="1" x14ac:dyDescent="0.15">
      <c r="A59" s="172">
        <v>34</v>
      </c>
      <c r="B59" s="214"/>
      <c r="C59" s="525"/>
      <c r="D59" s="526"/>
      <c r="E59" s="189"/>
      <c r="F59" s="171"/>
      <c r="Q59" s="180"/>
      <c r="R59" s="180"/>
      <c r="S59" s="180"/>
      <c r="T59" s="180"/>
      <c r="U59" s="180"/>
      <c r="V59" s="180"/>
    </row>
    <row r="60" spans="1:22" s="181" customFormat="1" ht="15" customHeight="1" x14ac:dyDescent="0.15">
      <c r="A60" s="172">
        <v>35</v>
      </c>
      <c r="B60" s="214"/>
      <c r="C60" s="525"/>
      <c r="D60" s="526"/>
      <c r="E60" s="189"/>
      <c r="F60" s="171"/>
      <c r="Q60" s="180"/>
      <c r="R60" s="180"/>
      <c r="S60" s="180"/>
      <c r="T60" s="180"/>
      <c r="U60" s="180"/>
      <c r="V60" s="180"/>
    </row>
    <row r="61" spans="1:22" s="181" customFormat="1" ht="15" customHeight="1" x14ac:dyDescent="0.15">
      <c r="A61" s="172">
        <v>36</v>
      </c>
      <c r="B61" s="214"/>
      <c r="C61" s="525"/>
      <c r="D61" s="526"/>
      <c r="E61" s="189"/>
      <c r="F61" s="171"/>
      <c r="Q61" s="180"/>
      <c r="R61" s="180"/>
      <c r="S61" s="180"/>
      <c r="T61" s="180"/>
      <c r="U61" s="180"/>
      <c r="V61" s="180"/>
    </row>
    <row r="62" spans="1:22" s="181" customFormat="1" ht="15" customHeight="1" x14ac:dyDescent="0.15">
      <c r="A62" s="172">
        <v>37</v>
      </c>
      <c r="B62" s="214"/>
      <c r="C62" s="525"/>
      <c r="D62" s="526"/>
      <c r="E62" s="189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80"/>
      <c r="R62" s="180"/>
      <c r="S62" s="180"/>
      <c r="T62" s="180"/>
      <c r="U62" s="180"/>
      <c r="V62" s="180"/>
    </row>
    <row r="63" spans="1:22" s="181" customFormat="1" ht="15" customHeight="1" x14ac:dyDescent="0.15">
      <c r="A63" s="172">
        <v>38</v>
      </c>
      <c r="B63" s="214"/>
      <c r="C63" s="525"/>
      <c r="D63" s="526"/>
      <c r="E63" s="189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80"/>
      <c r="R63" s="180"/>
      <c r="S63" s="180"/>
      <c r="T63" s="180"/>
      <c r="U63" s="180"/>
      <c r="V63" s="180"/>
    </row>
    <row r="64" spans="1:22" s="181" customFormat="1" ht="15" customHeight="1" x14ac:dyDescent="0.15">
      <c r="A64" s="172">
        <v>39</v>
      </c>
      <c r="B64" s="214"/>
      <c r="C64" s="525"/>
      <c r="D64" s="526"/>
      <c r="E64" s="189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80"/>
      <c r="R64" s="180"/>
      <c r="S64" s="180"/>
      <c r="T64" s="180"/>
      <c r="U64" s="180"/>
      <c r="V64" s="180"/>
    </row>
    <row r="65" spans="1:22" s="181" customFormat="1" ht="15" customHeight="1" x14ac:dyDescent="0.15">
      <c r="A65" s="172">
        <v>40</v>
      </c>
      <c r="B65" s="214"/>
      <c r="C65" s="525"/>
      <c r="D65" s="526"/>
      <c r="E65" s="189"/>
      <c r="F65" s="171"/>
      <c r="G65" s="171"/>
      <c r="H65" s="171"/>
      <c r="I65" s="171"/>
      <c r="J65" s="171"/>
      <c r="K65" s="171"/>
      <c r="L65" s="171"/>
      <c r="M65" s="171"/>
      <c r="N65" s="171"/>
      <c r="O65" s="171"/>
      <c r="P65" s="171"/>
      <c r="Q65" s="180"/>
      <c r="R65" s="180"/>
      <c r="S65" s="180"/>
      <c r="T65" s="180"/>
      <c r="U65" s="180"/>
      <c r="V65" s="180"/>
    </row>
    <row r="66" spans="1:22" s="181" customFormat="1" ht="15" customHeight="1" x14ac:dyDescent="0.15">
      <c r="A66" s="172">
        <v>41</v>
      </c>
      <c r="B66" s="214"/>
      <c r="C66" s="525"/>
      <c r="D66" s="526"/>
      <c r="E66" s="189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80"/>
      <c r="R66" s="180"/>
      <c r="S66" s="180"/>
      <c r="T66" s="180"/>
      <c r="U66" s="180"/>
      <c r="V66" s="180"/>
    </row>
    <row r="67" spans="1:22" s="181" customFormat="1" ht="15" customHeight="1" x14ac:dyDescent="0.15">
      <c r="A67" s="172">
        <v>42</v>
      </c>
      <c r="B67" s="214"/>
      <c r="C67" s="525"/>
      <c r="D67" s="526"/>
      <c r="E67" s="189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80"/>
      <c r="R67" s="180"/>
      <c r="S67" s="180"/>
      <c r="T67" s="180"/>
      <c r="U67" s="180"/>
      <c r="V67" s="180"/>
    </row>
    <row r="68" spans="1:22" s="181" customFormat="1" ht="15" customHeight="1" x14ac:dyDescent="0.15">
      <c r="A68" s="172">
        <v>43</v>
      </c>
      <c r="B68" s="214"/>
      <c r="C68" s="525"/>
      <c r="D68" s="526"/>
      <c r="E68" s="189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80"/>
      <c r="R68" s="180"/>
      <c r="S68" s="180"/>
      <c r="T68" s="180"/>
      <c r="U68" s="180"/>
      <c r="V68" s="180"/>
    </row>
    <row r="69" spans="1:22" s="181" customFormat="1" ht="15" customHeight="1" x14ac:dyDescent="0.15">
      <c r="A69" s="172">
        <v>44</v>
      </c>
      <c r="B69" s="214"/>
      <c r="C69" s="525"/>
      <c r="D69" s="526"/>
      <c r="E69" s="189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80"/>
      <c r="R69" s="180"/>
      <c r="S69" s="180"/>
      <c r="T69" s="180"/>
      <c r="U69" s="180"/>
      <c r="V69" s="180"/>
    </row>
    <row r="70" spans="1:22" s="181" customFormat="1" ht="15" customHeight="1" x14ac:dyDescent="0.15">
      <c r="A70" s="172">
        <v>45</v>
      </c>
      <c r="B70" s="214"/>
      <c r="C70" s="525"/>
      <c r="D70" s="526"/>
      <c r="E70" s="189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80"/>
      <c r="R70" s="180"/>
      <c r="S70" s="180"/>
      <c r="T70" s="180"/>
      <c r="U70" s="180"/>
      <c r="V70" s="180"/>
    </row>
    <row r="71" spans="1:22" s="181" customFormat="1" ht="15" customHeight="1" x14ac:dyDescent="0.15">
      <c r="A71" s="172">
        <v>46</v>
      </c>
      <c r="B71" s="214"/>
      <c r="C71" s="525"/>
      <c r="D71" s="526"/>
      <c r="E71" s="189"/>
      <c r="F71" s="171"/>
      <c r="G71" s="171"/>
      <c r="H71" s="171"/>
      <c r="I71" s="171"/>
      <c r="J71" s="171"/>
      <c r="K71" s="171"/>
      <c r="L71" s="171"/>
      <c r="M71" s="171"/>
      <c r="N71" s="171"/>
      <c r="O71" s="171"/>
      <c r="P71" s="171"/>
      <c r="Q71" s="180"/>
      <c r="R71" s="180"/>
      <c r="S71" s="180"/>
      <c r="T71" s="180"/>
      <c r="U71" s="180"/>
      <c r="V71" s="180"/>
    </row>
    <row r="72" spans="1:22" s="181" customFormat="1" ht="15" customHeight="1" x14ac:dyDescent="0.15">
      <c r="A72" s="172">
        <v>47</v>
      </c>
      <c r="B72" s="214"/>
      <c r="C72" s="525"/>
      <c r="D72" s="526"/>
      <c r="E72" s="189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80"/>
      <c r="R72" s="180"/>
      <c r="S72" s="180"/>
      <c r="T72" s="180"/>
      <c r="U72" s="180"/>
      <c r="V72" s="180"/>
    </row>
    <row r="73" spans="1:22" s="181" customFormat="1" ht="15" customHeight="1" x14ac:dyDescent="0.15">
      <c r="A73" s="172">
        <v>48</v>
      </c>
      <c r="B73" s="214"/>
      <c r="C73" s="525"/>
      <c r="D73" s="526"/>
      <c r="E73" s="189"/>
      <c r="F73" s="171"/>
      <c r="G73" s="171"/>
      <c r="H73" s="171"/>
      <c r="I73" s="171"/>
      <c r="J73" s="171"/>
      <c r="K73" s="171"/>
      <c r="L73" s="171"/>
      <c r="M73" s="171"/>
      <c r="N73" s="171"/>
      <c r="O73" s="171"/>
      <c r="P73" s="171"/>
      <c r="Q73" s="180"/>
      <c r="R73" s="180"/>
      <c r="S73" s="180"/>
      <c r="T73" s="180"/>
      <c r="U73" s="180"/>
      <c r="V73" s="180"/>
    </row>
    <row r="74" spans="1:22" s="181" customFormat="1" ht="15" customHeight="1" x14ac:dyDescent="0.15">
      <c r="A74" s="172">
        <v>49</v>
      </c>
      <c r="B74" s="214"/>
      <c r="C74" s="525"/>
      <c r="D74" s="526"/>
      <c r="E74" s="189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1"/>
      <c r="Q74" s="180"/>
      <c r="R74" s="180"/>
      <c r="S74" s="180"/>
      <c r="T74" s="180"/>
      <c r="U74" s="180"/>
      <c r="V74" s="180"/>
    </row>
    <row r="75" spans="1:22" s="181" customFormat="1" ht="15" customHeight="1" x14ac:dyDescent="0.15">
      <c r="A75" s="172">
        <v>50</v>
      </c>
      <c r="B75" s="214"/>
      <c r="C75" s="525"/>
      <c r="D75" s="526"/>
      <c r="E75" s="189"/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0"/>
      <c r="R75" s="180"/>
      <c r="S75" s="180"/>
      <c r="T75" s="180"/>
      <c r="U75" s="180"/>
      <c r="V75" s="180"/>
    </row>
    <row r="76" spans="1:22" s="181" customFormat="1" ht="15" customHeight="1" x14ac:dyDescent="0.15">
      <c r="A76" s="172">
        <v>51</v>
      </c>
      <c r="B76" s="214"/>
      <c r="C76" s="525"/>
      <c r="D76" s="526"/>
      <c r="E76" s="189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0"/>
      <c r="R76" s="180"/>
      <c r="S76" s="180"/>
      <c r="T76" s="180"/>
      <c r="U76" s="180"/>
      <c r="V76" s="180"/>
    </row>
    <row r="77" spans="1:22" s="181" customFormat="1" ht="15" customHeight="1" x14ac:dyDescent="0.15">
      <c r="A77" s="172">
        <v>52</v>
      </c>
      <c r="B77" s="214"/>
      <c r="C77" s="525"/>
      <c r="D77" s="526"/>
      <c r="E77" s="189"/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0"/>
      <c r="R77" s="180"/>
      <c r="S77" s="180"/>
      <c r="T77" s="180"/>
      <c r="U77" s="180"/>
      <c r="V77" s="180"/>
    </row>
    <row r="78" spans="1:22" s="181" customFormat="1" ht="15" customHeight="1" x14ac:dyDescent="0.15">
      <c r="A78" s="172">
        <v>53</v>
      </c>
      <c r="B78" s="214"/>
      <c r="C78" s="525"/>
      <c r="D78" s="526"/>
      <c r="E78" s="189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0"/>
      <c r="R78" s="180"/>
      <c r="S78" s="180"/>
      <c r="T78" s="180"/>
      <c r="U78" s="180"/>
      <c r="V78" s="180"/>
    </row>
    <row r="79" spans="1:22" s="181" customFormat="1" ht="15" customHeight="1" x14ac:dyDescent="0.15">
      <c r="A79" s="172">
        <v>54</v>
      </c>
      <c r="B79" s="214"/>
      <c r="C79" s="525"/>
      <c r="D79" s="526"/>
      <c r="E79" s="189"/>
      <c r="F79" s="187"/>
      <c r="G79" s="187"/>
      <c r="H79" s="187"/>
      <c r="I79" s="187"/>
      <c r="J79" s="187"/>
      <c r="K79" s="187"/>
      <c r="L79" s="187"/>
      <c r="M79" s="187"/>
      <c r="N79" s="187"/>
      <c r="O79" s="187"/>
      <c r="P79" s="187"/>
      <c r="Q79" s="180"/>
      <c r="R79" s="180"/>
      <c r="S79" s="180"/>
      <c r="T79" s="180"/>
      <c r="U79" s="180"/>
      <c r="V79" s="180"/>
    </row>
    <row r="80" spans="1:22" s="181" customFormat="1" ht="15" customHeight="1" x14ac:dyDescent="0.15">
      <c r="A80" s="172">
        <v>55</v>
      </c>
      <c r="B80" s="214"/>
      <c r="C80" s="525"/>
      <c r="D80" s="526"/>
      <c r="E80" s="189"/>
      <c r="F80" s="187"/>
      <c r="G80" s="187"/>
      <c r="H80" s="187"/>
      <c r="I80" s="187"/>
      <c r="J80" s="187"/>
      <c r="K80" s="187"/>
      <c r="L80" s="187"/>
      <c r="M80" s="187"/>
      <c r="N80" s="187"/>
      <c r="O80" s="187"/>
      <c r="P80" s="187"/>
      <c r="Q80" s="180"/>
      <c r="R80" s="180"/>
      <c r="S80" s="180"/>
      <c r="T80" s="180"/>
      <c r="U80" s="180"/>
      <c r="V80" s="180"/>
    </row>
    <row r="81" spans="1:22" s="181" customFormat="1" ht="15" customHeight="1" x14ac:dyDescent="0.15">
      <c r="A81" s="172">
        <v>56</v>
      </c>
      <c r="B81" s="214"/>
      <c r="C81" s="525"/>
      <c r="D81" s="526"/>
      <c r="E81" s="189"/>
      <c r="F81" s="187"/>
      <c r="G81" s="187"/>
      <c r="H81" s="187"/>
      <c r="I81" s="187"/>
      <c r="J81" s="187"/>
      <c r="K81" s="187"/>
      <c r="L81" s="187"/>
      <c r="M81" s="187"/>
      <c r="N81" s="187"/>
      <c r="O81" s="187"/>
      <c r="P81" s="187"/>
      <c r="Q81" s="180"/>
      <c r="R81" s="180"/>
      <c r="S81" s="180"/>
      <c r="T81" s="180"/>
      <c r="U81" s="180"/>
      <c r="V81" s="180"/>
    </row>
    <row r="82" spans="1:22" s="181" customFormat="1" ht="15" customHeight="1" x14ac:dyDescent="0.15">
      <c r="A82" s="172">
        <v>57</v>
      </c>
      <c r="B82" s="214"/>
      <c r="C82" s="525"/>
      <c r="D82" s="526"/>
      <c r="E82" s="189"/>
      <c r="F82" s="187"/>
      <c r="G82" s="187"/>
      <c r="H82" s="187"/>
      <c r="I82" s="187"/>
      <c r="J82" s="187"/>
      <c r="K82" s="187"/>
      <c r="L82" s="187"/>
      <c r="M82" s="187"/>
      <c r="N82" s="187"/>
      <c r="O82" s="187"/>
      <c r="P82" s="187"/>
      <c r="Q82" s="180"/>
      <c r="R82" s="180"/>
      <c r="S82" s="180"/>
      <c r="T82" s="180"/>
      <c r="U82" s="180"/>
      <c r="V82" s="180"/>
    </row>
    <row r="83" spans="1:22" s="181" customFormat="1" ht="15" customHeight="1" x14ac:dyDescent="0.15">
      <c r="A83" s="172">
        <v>58</v>
      </c>
      <c r="B83" s="214"/>
      <c r="C83" s="525"/>
      <c r="D83" s="526"/>
      <c r="E83" s="189"/>
      <c r="F83" s="187"/>
      <c r="G83" s="187"/>
      <c r="H83" s="187"/>
      <c r="I83" s="187"/>
      <c r="J83" s="187"/>
      <c r="K83" s="187"/>
      <c r="L83" s="187"/>
      <c r="M83" s="187"/>
      <c r="N83" s="187"/>
      <c r="O83" s="187"/>
      <c r="P83" s="187"/>
      <c r="Q83" s="180"/>
      <c r="R83" s="180"/>
      <c r="S83" s="180"/>
      <c r="T83" s="180"/>
      <c r="U83" s="180"/>
      <c r="V83" s="180"/>
    </row>
    <row r="84" spans="1:22" s="181" customFormat="1" ht="15" customHeight="1" x14ac:dyDescent="0.15">
      <c r="A84" s="172">
        <v>59</v>
      </c>
      <c r="B84" s="214"/>
      <c r="C84" s="525"/>
      <c r="D84" s="526"/>
      <c r="E84" s="189"/>
      <c r="F84" s="187"/>
      <c r="G84" s="187"/>
      <c r="H84" s="187"/>
      <c r="I84" s="187"/>
      <c r="J84" s="187"/>
      <c r="K84" s="187"/>
      <c r="L84" s="187"/>
      <c r="M84" s="187"/>
      <c r="N84" s="187"/>
      <c r="O84" s="187"/>
      <c r="P84" s="187"/>
      <c r="Q84" s="180"/>
      <c r="R84" s="180"/>
      <c r="S84" s="180"/>
      <c r="T84" s="180"/>
      <c r="U84" s="180"/>
      <c r="V84" s="180"/>
    </row>
    <row r="85" spans="1:22" s="181" customFormat="1" ht="15" customHeight="1" x14ac:dyDescent="0.15">
      <c r="A85" s="172">
        <v>60</v>
      </c>
      <c r="B85" s="214"/>
      <c r="C85" s="525"/>
      <c r="D85" s="526"/>
      <c r="E85" s="189"/>
      <c r="F85" s="187"/>
      <c r="G85" s="187"/>
      <c r="H85" s="187"/>
      <c r="I85" s="187"/>
      <c r="J85" s="187"/>
      <c r="K85" s="187"/>
      <c r="L85" s="187"/>
      <c r="M85" s="187"/>
      <c r="N85" s="187"/>
      <c r="O85" s="187"/>
      <c r="P85" s="187"/>
      <c r="Q85" s="180"/>
      <c r="R85" s="180"/>
      <c r="S85" s="180"/>
      <c r="T85" s="180"/>
      <c r="U85" s="180"/>
      <c r="V85" s="180"/>
    </row>
    <row r="86" spans="1:22" s="181" customFormat="1" ht="15" customHeight="1" x14ac:dyDescent="0.15">
      <c r="A86" s="172">
        <v>61</v>
      </c>
      <c r="B86" s="214"/>
      <c r="C86" s="525"/>
      <c r="D86" s="526"/>
      <c r="E86" s="189"/>
      <c r="F86" s="187"/>
      <c r="G86" s="187"/>
      <c r="H86" s="187"/>
      <c r="I86" s="187"/>
      <c r="J86" s="187"/>
      <c r="K86" s="187"/>
      <c r="L86" s="187"/>
      <c r="M86" s="187"/>
      <c r="N86" s="187"/>
      <c r="O86" s="187"/>
      <c r="P86" s="187"/>
      <c r="Q86" s="180"/>
      <c r="R86" s="180"/>
      <c r="S86" s="180"/>
      <c r="T86" s="180"/>
      <c r="U86" s="180"/>
      <c r="V86" s="180"/>
    </row>
    <row r="87" spans="1:22" s="181" customFormat="1" ht="15" customHeight="1" x14ac:dyDescent="0.15">
      <c r="A87" s="172">
        <v>62</v>
      </c>
      <c r="B87" s="214"/>
      <c r="C87" s="525"/>
      <c r="D87" s="526"/>
      <c r="E87" s="189"/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  <c r="Q87" s="180"/>
      <c r="R87" s="180"/>
      <c r="S87" s="180"/>
      <c r="T87" s="180"/>
      <c r="U87" s="180"/>
      <c r="V87" s="180"/>
    </row>
    <row r="88" spans="1:22" s="181" customFormat="1" ht="15" customHeight="1" x14ac:dyDescent="0.15">
      <c r="A88" s="172">
        <v>63</v>
      </c>
      <c r="B88" s="214"/>
      <c r="C88" s="525"/>
      <c r="D88" s="526"/>
      <c r="E88" s="189"/>
      <c r="F88" s="187"/>
      <c r="G88" s="187"/>
      <c r="H88" s="187"/>
      <c r="I88" s="187"/>
      <c r="J88" s="187"/>
      <c r="K88" s="187"/>
      <c r="L88" s="187"/>
      <c r="M88" s="187"/>
      <c r="N88" s="187"/>
      <c r="O88" s="187"/>
      <c r="P88" s="187"/>
      <c r="Q88" s="180"/>
      <c r="R88" s="180"/>
      <c r="S88" s="180"/>
      <c r="T88" s="180"/>
      <c r="U88" s="180"/>
      <c r="V88" s="180"/>
    </row>
    <row r="89" spans="1:22" s="181" customFormat="1" ht="15" customHeight="1" x14ac:dyDescent="0.15">
      <c r="A89" s="172">
        <v>64</v>
      </c>
      <c r="B89" s="214"/>
      <c r="C89" s="525"/>
      <c r="D89" s="526"/>
      <c r="E89" s="189"/>
      <c r="F89" s="187"/>
      <c r="G89" s="187"/>
      <c r="H89" s="187"/>
      <c r="I89" s="187"/>
      <c r="J89" s="187"/>
      <c r="K89" s="187"/>
      <c r="L89" s="187"/>
      <c r="M89" s="187"/>
      <c r="N89" s="187"/>
      <c r="O89" s="187"/>
      <c r="P89" s="187"/>
      <c r="Q89" s="180"/>
      <c r="R89" s="180"/>
      <c r="S89" s="180"/>
      <c r="T89" s="180"/>
      <c r="U89" s="180"/>
      <c r="V89" s="180"/>
    </row>
    <row r="90" spans="1:22" s="181" customFormat="1" ht="15" customHeight="1" x14ac:dyDescent="0.15">
      <c r="A90" s="172">
        <v>65</v>
      </c>
      <c r="B90" s="214"/>
      <c r="C90" s="525"/>
      <c r="D90" s="526"/>
      <c r="E90" s="189"/>
      <c r="F90" s="187"/>
      <c r="G90" s="187"/>
      <c r="H90" s="187"/>
      <c r="I90" s="187"/>
      <c r="J90" s="187"/>
      <c r="K90" s="187"/>
      <c r="L90" s="187"/>
      <c r="M90" s="187"/>
      <c r="N90" s="187"/>
      <c r="O90" s="187"/>
      <c r="P90" s="187"/>
      <c r="Q90" s="180"/>
      <c r="R90" s="180"/>
      <c r="S90" s="180"/>
      <c r="T90" s="180"/>
      <c r="U90" s="180"/>
      <c r="V90" s="180"/>
    </row>
    <row r="91" spans="1:22" s="181" customFormat="1" ht="15" customHeight="1" x14ac:dyDescent="0.15">
      <c r="A91" s="172">
        <v>66</v>
      </c>
      <c r="B91" s="214"/>
      <c r="C91" s="525"/>
      <c r="D91" s="526"/>
      <c r="E91" s="189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0"/>
      <c r="R91" s="180"/>
      <c r="S91" s="180"/>
      <c r="T91" s="180"/>
      <c r="U91" s="180"/>
      <c r="V91" s="180"/>
    </row>
    <row r="92" spans="1:22" s="181" customFormat="1" ht="15" customHeight="1" x14ac:dyDescent="0.15">
      <c r="A92" s="172">
        <v>67</v>
      </c>
      <c r="B92" s="214"/>
      <c r="C92" s="525"/>
      <c r="D92" s="526"/>
      <c r="E92" s="189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0"/>
      <c r="R92" s="180"/>
      <c r="S92" s="180"/>
      <c r="T92" s="180"/>
      <c r="U92" s="180"/>
      <c r="V92" s="180"/>
    </row>
    <row r="93" spans="1:22" s="181" customFormat="1" ht="15" customHeight="1" x14ac:dyDescent="0.15">
      <c r="A93" s="172">
        <v>68</v>
      </c>
      <c r="B93" s="214"/>
      <c r="C93" s="525"/>
      <c r="D93" s="526"/>
      <c r="E93" s="189"/>
      <c r="F93" s="187"/>
      <c r="G93" s="187"/>
      <c r="H93" s="187"/>
      <c r="I93" s="187"/>
      <c r="J93" s="187"/>
      <c r="K93" s="187"/>
      <c r="L93" s="187"/>
      <c r="M93" s="187"/>
      <c r="N93" s="187"/>
      <c r="O93" s="187"/>
      <c r="P93" s="187"/>
      <c r="Q93" s="180"/>
      <c r="R93" s="180"/>
      <c r="S93" s="180"/>
      <c r="T93" s="180"/>
      <c r="U93" s="180"/>
      <c r="V93" s="180"/>
    </row>
    <row r="94" spans="1:22" s="181" customFormat="1" ht="15" customHeight="1" x14ac:dyDescent="0.15">
      <c r="A94" s="172">
        <v>69</v>
      </c>
      <c r="B94" s="214"/>
      <c r="C94" s="525"/>
      <c r="D94" s="526"/>
      <c r="E94" s="189"/>
      <c r="F94" s="187"/>
      <c r="G94" s="187"/>
      <c r="H94" s="187"/>
      <c r="I94" s="187"/>
      <c r="J94" s="187"/>
      <c r="K94" s="187"/>
      <c r="L94" s="187"/>
      <c r="M94" s="187"/>
      <c r="N94" s="187"/>
      <c r="O94" s="187"/>
      <c r="P94" s="187"/>
      <c r="Q94" s="180"/>
      <c r="R94" s="180"/>
      <c r="S94" s="180"/>
      <c r="T94" s="180"/>
      <c r="U94" s="180"/>
      <c r="V94" s="180"/>
    </row>
    <row r="95" spans="1:22" s="181" customFormat="1" ht="15" customHeight="1" x14ac:dyDescent="0.15">
      <c r="A95" s="172">
        <v>70</v>
      </c>
      <c r="B95" s="214"/>
      <c r="C95" s="525"/>
      <c r="D95" s="526"/>
      <c r="E95" s="189"/>
      <c r="F95" s="187"/>
      <c r="G95" s="187"/>
      <c r="H95" s="187"/>
      <c r="I95" s="187"/>
      <c r="J95" s="187"/>
      <c r="K95" s="187"/>
      <c r="L95" s="187"/>
      <c r="M95" s="187"/>
      <c r="N95" s="187"/>
      <c r="O95" s="187"/>
      <c r="P95" s="187"/>
      <c r="Q95" s="180"/>
      <c r="R95" s="180"/>
      <c r="S95" s="180"/>
      <c r="T95" s="180"/>
      <c r="U95" s="180"/>
      <c r="V95" s="180"/>
    </row>
    <row r="96" spans="1:22" ht="15" customHeight="1" x14ac:dyDescent="0.15">
      <c r="A96" s="172">
        <v>71</v>
      </c>
      <c r="B96" s="214"/>
      <c r="C96" s="525"/>
      <c r="D96" s="526"/>
      <c r="E96" s="189"/>
    </row>
    <row r="97" spans="1:5" ht="15" customHeight="1" x14ac:dyDescent="0.15">
      <c r="A97" s="172">
        <v>72</v>
      </c>
      <c r="B97" s="214"/>
      <c r="C97" s="525"/>
      <c r="D97" s="526"/>
      <c r="E97" s="189"/>
    </row>
    <row r="98" spans="1:5" ht="15" customHeight="1" x14ac:dyDescent="0.15">
      <c r="A98" s="172">
        <v>73</v>
      </c>
      <c r="B98" s="214"/>
      <c r="C98" s="525"/>
      <c r="D98" s="526"/>
      <c r="E98" s="189"/>
    </row>
    <row r="99" spans="1:5" ht="15" customHeight="1" x14ac:dyDescent="0.15">
      <c r="A99" s="172">
        <v>74</v>
      </c>
      <c r="B99" s="214"/>
      <c r="C99" s="525"/>
      <c r="D99" s="526"/>
      <c r="E99" s="189"/>
    </row>
    <row r="100" spans="1:5" ht="15" customHeight="1" x14ac:dyDescent="0.15">
      <c r="A100" s="172">
        <v>75</v>
      </c>
      <c r="B100" s="214"/>
      <c r="C100" s="525"/>
      <c r="D100" s="526"/>
      <c r="E100" s="189"/>
    </row>
    <row r="101" spans="1:5" ht="15" customHeight="1" x14ac:dyDescent="0.15">
      <c r="A101" s="172">
        <v>76</v>
      </c>
      <c r="B101" s="214"/>
      <c r="C101" s="525"/>
      <c r="D101" s="526"/>
      <c r="E101" s="189"/>
    </row>
    <row r="102" spans="1:5" ht="15" customHeight="1" x14ac:dyDescent="0.15">
      <c r="A102" s="172">
        <v>77</v>
      </c>
      <c r="B102" s="214"/>
      <c r="C102" s="525"/>
      <c r="D102" s="526"/>
      <c r="E102" s="189"/>
    </row>
    <row r="103" spans="1:5" ht="15" customHeight="1" x14ac:dyDescent="0.15">
      <c r="A103" s="172">
        <v>78</v>
      </c>
      <c r="B103" s="214"/>
      <c r="C103" s="525"/>
      <c r="D103" s="526"/>
      <c r="E103" s="189"/>
    </row>
    <row r="104" spans="1:5" ht="15" customHeight="1" x14ac:dyDescent="0.15">
      <c r="A104" s="172">
        <v>79</v>
      </c>
      <c r="B104" s="214"/>
      <c r="C104" s="525"/>
      <c r="D104" s="526"/>
      <c r="E104" s="189"/>
    </row>
    <row r="105" spans="1:5" ht="15" customHeight="1" x14ac:dyDescent="0.15">
      <c r="A105" s="172">
        <v>80</v>
      </c>
      <c r="B105" s="214"/>
      <c r="C105" s="525"/>
      <c r="D105" s="526"/>
      <c r="E105" s="189"/>
    </row>
    <row r="106" spans="1:5" ht="15" customHeight="1" x14ac:dyDescent="0.15">
      <c r="A106" s="172">
        <v>81</v>
      </c>
      <c r="B106" s="214"/>
      <c r="C106" s="525"/>
      <c r="D106" s="526"/>
      <c r="E106" s="189"/>
    </row>
    <row r="107" spans="1:5" ht="15" customHeight="1" x14ac:dyDescent="0.15">
      <c r="A107" s="172">
        <v>82</v>
      </c>
      <c r="B107" s="214"/>
      <c r="C107" s="525"/>
      <c r="D107" s="526"/>
      <c r="E107" s="189"/>
    </row>
    <row r="108" spans="1:5" ht="15" customHeight="1" x14ac:dyDescent="0.15">
      <c r="A108" s="172">
        <v>83</v>
      </c>
      <c r="B108" s="214"/>
      <c r="C108" s="525"/>
      <c r="D108" s="526"/>
      <c r="E108" s="189"/>
    </row>
    <row r="109" spans="1:5" ht="15" customHeight="1" x14ac:dyDescent="0.15">
      <c r="A109" s="172">
        <v>84</v>
      </c>
      <c r="B109" s="214"/>
      <c r="C109" s="525"/>
      <c r="D109" s="526"/>
      <c r="E109" s="189"/>
    </row>
    <row r="110" spans="1:5" ht="15" customHeight="1" x14ac:dyDescent="0.15">
      <c r="A110" s="172">
        <v>85</v>
      </c>
      <c r="B110" s="214"/>
      <c r="C110" s="525"/>
      <c r="D110" s="526"/>
      <c r="E110" s="189"/>
    </row>
    <row r="111" spans="1:5" ht="15" customHeight="1" x14ac:dyDescent="0.15">
      <c r="A111" s="172">
        <v>86</v>
      </c>
      <c r="B111" s="214"/>
      <c r="C111" s="525"/>
      <c r="D111" s="526"/>
      <c r="E111" s="189"/>
    </row>
    <row r="112" spans="1:5" ht="15" customHeight="1" x14ac:dyDescent="0.15">
      <c r="A112" s="172">
        <v>87</v>
      </c>
      <c r="B112" s="214"/>
      <c r="C112" s="525"/>
      <c r="D112" s="526"/>
      <c r="E112" s="189"/>
    </row>
    <row r="113" spans="1:7" ht="15" customHeight="1" x14ac:dyDescent="0.15">
      <c r="A113" s="172">
        <v>88</v>
      </c>
      <c r="B113" s="214"/>
      <c r="C113" s="525"/>
      <c r="D113" s="526"/>
      <c r="E113" s="189"/>
    </row>
    <row r="114" spans="1:7" ht="15" customHeight="1" x14ac:dyDescent="0.15">
      <c r="A114" s="172">
        <v>89</v>
      </c>
      <c r="B114" s="214"/>
      <c r="C114" s="525"/>
      <c r="D114" s="526"/>
      <c r="E114" s="189"/>
    </row>
    <row r="115" spans="1:7" ht="15" customHeight="1" x14ac:dyDescent="0.15">
      <c r="A115" s="172">
        <v>90</v>
      </c>
      <c r="B115" s="214"/>
      <c r="C115" s="525"/>
      <c r="D115" s="526"/>
      <c r="E115" s="189"/>
      <c r="G115" s="386" t="s">
        <v>384</v>
      </c>
    </row>
    <row r="116" spans="1:7" ht="15" customHeight="1" x14ac:dyDescent="0.15">
      <c r="A116" s="172">
        <v>91</v>
      </c>
      <c r="B116" s="214"/>
      <c r="C116" s="525"/>
      <c r="D116" s="526"/>
      <c r="E116" s="189"/>
    </row>
    <row r="117" spans="1:7" ht="15" customHeight="1" x14ac:dyDescent="0.15">
      <c r="A117" s="172">
        <v>92</v>
      </c>
      <c r="B117" s="214"/>
      <c r="C117" s="525"/>
      <c r="D117" s="526"/>
      <c r="E117" s="189"/>
    </row>
    <row r="118" spans="1:7" ht="15" customHeight="1" x14ac:dyDescent="0.15">
      <c r="A118" s="172">
        <v>93</v>
      </c>
      <c r="B118" s="214"/>
      <c r="C118" s="525"/>
      <c r="D118" s="526"/>
      <c r="E118" s="189"/>
    </row>
    <row r="119" spans="1:7" ht="15" customHeight="1" x14ac:dyDescent="0.15">
      <c r="A119" s="172">
        <v>94</v>
      </c>
      <c r="B119" s="214"/>
      <c r="C119" s="525"/>
      <c r="D119" s="526"/>
      <c r="E119" s="189"/>
    </row>
    <row r="120" spans="1:7" ht="15" customHeight="1" x14ac:dyDescent="0.15">
      <c r="A120" s="172">
        <v>95</v>
      </c>
      <c r="B120" s="214"/>
      <c r="C120" s="525"/>
      <c r="D120" s="526"/>
      <c r="E120" s="189"/>
    </row>
    <row r="121" spans="1:7" ht="15" customHeight="1" x14ac:dyDescent="0.15">
      <c r="A121" s="172">
        <v>96</v>
      </c>
      <c r="B121" s="214"/>
      <c r="C121" s="525"/>
      <c r="D121" s="526"/>
      <c r="E121" s="189"/>
    </row>
    <row r="122" spans="1:7" ht="15" customHeight="1" x14ac:dyDescent="0.15">
      <c r="A122" s="172">
        <v>97</v>
      </c>
      <c r="B122" s="214"/>
      <c r="C122" s="525"/>
      <c r="D122" s="526"/>
      <c r="E122" s="189"/>
    </row>
    <row r="123" spans="1:7" ht="15" customHeight="1" x14ac:dyDescent="0.15">
      <c r="A123" s="172">
        <v>98</v>
      </c>
      <c r="B123" s="214"/>
      <c r="C123" s="525"/>
      <c r="D123" s="526"/>
      <c r="E123" s="189"/>
    </row>
    <row r="124" spans="1:7" ht="15" customHeight="1" x14ac:dyDescent="0.15">
      <c r="A124" s="172">
        <v>99</v>
      </c>
      <c r="B124" s="214"/>
      <c r="C124" s="525"/>
      <c r="D124" s="526"/>
      <c r="E124" s="189"/>
    </row>
    <row r="125" spans="1:7" ht="15" customHeight="1" x14ac:dyDescent="0.15">
      <c r="A125" s="172">
        <v>100</v>
      </c>
      <c r="B125" s="214"/>
      <c r="C125" s="525"/>
      <c r="D125" s="526"/>
      <c r="E125" s="189"/>
    </row>
    <row r="126" spans="1:7" ht="15" customHeight="1" x14ac:dyDescent="0.15">
      <c r="A126" s="172">
        <v>101</v>
      </c>
      <c r="B126" s="214"/>
      <c r="C126" s="525"/>
      <c r="D126" s="526"/>
      <c r="E126" s="189"/>
    </row>
    <row r="127" spans="1:7" ht="15" customHeight="1" x14ac:dyDescent="0.15">
      <c r="A127" s="172">
        <v>102</v>
      </c>
      <c r="B127" s="214"/>
      <c r="C127" s="525"/>
      <c r="D127" s="526"/>
      <c r="E127" s="189"/>
    </row>
    <row r="128" spans="1:7" ht="15" customHeight="1" x14ac:dyDescent="0.15">
      <c r="A128" s="172">
        <v>103</v>
      </c>
      <c r="B128" s="214"/>
      <c r="C128" s="525"/>
      <c r="D128" s="526"/>
      <c r="E128" s="189"/>
    </row>
    <row r="129" spans="1:5" ht="15" customHeight="1" x14ac:dyDescent="0.15">
      <c r="A129" s="172">
        <v>104</v>
      </c>
      <c r="B129" s="214"/>
      <c r="C129" s="525"/>
      <c r="D129" s="526"/>
      <c r="E129" s="189"/>
    </row>
    <row r="130" spans="1:5" ht="15" customHeight="1" x14ac:dyDescent="0.15">
      <c r="A130" s="172">
        <v>105</v>
      </c>
      <c r="B130" s="214"/>
      <c r="C130" s="525"/>
      <c r="D130" s="526"/>
      <c r="E130" s="189"/>
    </row>
    <row r="131" spans="1:5" ht="15" customHeight="1" x14ac:dyDescent="0.15">
      <c r="A131" s="172">
        <v>106</v>
      </c>
      <c r="B131" s="214"/>
      <c r="C131" s="525"/>
      <c r="D131" s="526"/>
      <c r="E131" s="189"/>
    </row>
    <row r="132" spans="1:5" ht="15" customHeight="1" x14ac:dyDescent="0.15">
      <c r="A132" s="172">
        <v>107</v>
      </c>
      <c r="B132" s="214"/>
      <c r="C132" s="525"/>
      <c r="D132" s="526"/>
      <c r="E132" s="189"/>
    </row>
    <row r="133" spans="1:5" ht="15" customHeight="1" x14ac:dyDescent="0.15">
      <c r="A133" s="172">
        <v>108</v>
      </c>
      <c r="B133" s="214"/>
      <c r="C133" s="525"/>
      <c r="D133" s="526"/>
      <c r="E133" s="189"/>
    </row>
    <row r="134" spans="1:5" ht="15" customHeight="1" x14ac:dyDescent="0.15">
      <c r="A134" s="172">
        <v>109</v>
      </c>
      <c r="B134" s="214"/>
      <c r="C134" s="525"/>
      <c r="D134" s="526"/>
      <c r="E134" s="189"/>
    </row>
    <row r="135" spans="1:5" ht="15" customHeight="1" x14ac:dyDescent="0.15">
      <c r="A135" s="172">
        <v>110</v>
      </c>
      <c r="B135" s="214"/>
      <c r="C135" s="525"/>
      <c r="D135" s="526"/>
      <c r="E135" s="189"/>
    </row>
    <row r="136" spans="1:5" ht="15" customHeight="1" x14ac:dyDescent="0.15">
      <c r="A136" s="172">
        <v>111</v>
      </c>
      <c r="B136" s="214"/>
      <c r="C136" s="525"/>
      <c r="D136" s="526"/>
      <c r="E136" s="189"/>
    </row>
    <row r="137" spans="1:5" ht="15" customHeight="1" x14ac:dyDescent="0.15">
      <c r="A137" s="172">
        <v>112</v>
      </c>
      <c r="B137" s="214"/>
      <c r="C137" s="525"/>
      <c r="D137" s="526"/>
      <c r="E137" s="189"/>
    </row>
    <row r="138" spans="1:5" ht="15" customHeight="1" x14ac:dyDescent="0.15">
      <c r="A138" s="172">
        <v>113</v>
      </c>
      <c r="B138" s="214"/>
      <c r="C138" s="525"/>
      <c r="D138" s="526"/>
      <c r="E138" s="189"/>
    </row>
    <row r="139" spans="1:5" ht="15" customHeight="1" x14ac:dyDescent="0.15">
      <c r="A139" s="172">
        <v>114</v>
      </c>
      <c r="B139" s="214"/>
      <c r="C139" s="525"/>
      <c r="D139" s="526"/>
      <c r="E139" s="189"/>
    </row>
    <row r="140" spans="1:5" ht="15" customHeight="1" x14ac:dyDescent="0.15">
      <c r="A140" s="172">
        <v>115</v>
      </c>
      <c r="B140" s="214"/>
      <c r="C140" s="525"/>
      <c r="D140" s="526"/>
      <c r="E140" s="189"/>
    </row>
    <row r="141" spans="1:5" ht="15" customHeight="1" x14ac:dyDescent="0.15">
      <c r="A141" s="172">
        <v>116</v>
      </c>
      <c r="B141" s="214"/>
      <c r="C141" s="525"/>
      <c r="D141" s="526"/>
      <c r="E141" s="189"/>
    </row>
    <row r="142" spans="1:5" ht="15" customHeight="1" x14ac:dyDescent="0.15">
      <c r="A142" s="172">
        <v>117</v>
      </c>
      <c r="B142" s="214"/>
      <c r="C142" s="525"/>
      <c r="D142" s="526"/>
      <c r="E142" s="189"/>
    </row>
    <row r="143" spans="1:5" ht="15" customHeight="1" x14ac:dyDescent="0.15">
      <c r="A143" s="172">
        <v>118</v>
      </c>
      <c r="B143" s="214"/>
      <c r="C143" s="525"/>
      <c r="D143" s="526"/>
      <c r="E143" s="189"/>
    </row>
    <row r="144" spans="1:5" ht="15" customHeight="1" x14ac:dyDescent="0.15">
      <c r="A144" s="172">
        <v>119</v>
      </c>
      <c r="B144" s="214"/>
      <c r="C144" s="525"/>
      <c r="D144" s="526"/>
      <c r="E144" s="189"/>
    </row>
    <row r="145" spans="1:5" ht="15" customHeight="1" x14ac:dyDescent="0.15">
      <c r="A145" s="172">
        <v>120</v>
      </c>
      <c r="B145" s="214"/>
      <c r="C145" s="525"/>
      <c r="D145" s="526"/>
      <c r="E145" s="189"/>
    </row>
    <row r="146" spans="1:5" ht="15" customHeight="1" x14ac:dyDescent="0.15">
      <c r="A146" s="172">
        <v>121</v>
      </c>
      <c r="B146" s="214"/>
      <c r="C146" s="525"/>
      <c r="D146" s="526"/>
      <c r="E146" s="189"/>
    </row>
    <row r="147" spans="1:5" ht="15" customHeight="1" x14ac:dyDescent="0.15">
      <c r="A147" s="172">
        <v>122</v>
      </c>
      <c r="B147" s="214"/>
      <c r="C147" s="525"/>
      <c r="D147" s="526"/>
      <c r="E147" s="189"/>
    </row>
    <row r="148" spans="1:5" ht="15" customHeight="1" x14ac:dyDescent="0.15">
      <c r="A148" s="172">
        <v>123</v>
      </c>
      <c r="B148" s="214"/>
      <c r="C148" s="525"/>
      <c r="D148" s="526"/>
      <c r="E148" s="189"/>
    </row>
    <row r="149" spans="1:5" ht="15" customHeight="1" x14ac:dyDescent="0.15">
      <c r="A149" s="172">
        <v>124</v>
      </c>
      <c r="B149" s="214"/>
      <c r="C149" s="525"/>
      <c r="D149" s="526"/>
      <c r="E149" s="189"/>
    </row>
    <row r="150" spans="1:5" ht="15" customHeight="1" x14ac:dyDescent="0.15">
      <c r="A150" s="172">
        <v>125</v>
      </c>
      <c r="B150" s="214"/>
      <c r="C150" s="525"/>
      <c r="D150" s="526"/>
      <c r="E150" s="189"/>
    </row>
    <row r="151" spans="1:5" ht="15" customHeight="1" x14ac:dyDescent="0.15">
      <c r="A151" s="172">
        <v>126</v>
      </c>
      <c r="B151" s="214"/>
      <c r="C151" s="525"/>
      <c r="D151" s="526"/>
      <c r="E151" s="189"/>
    </row>
    <row r="152" spans="1:5" ht="15" customHeight="1" x14ac:dyDescent="0.15">
      <c r="A152" s="172">
        <v>127</v>
      </c>
      <c r="B152" s="214"/>
      <c r="C152" s="525"/>
      <c r="D152" s="526"/>
      <c r="E152" s="189"/>
    </row>
    <row r="153" spans="1:5" ht="15" customHeight="1" x14ac:dyDescent="0.15">
      <c r="A153" s="172">
        <v>128</v>
      </c>
      <c r="B153" s="214"/>
      <c r="C153" s="525"/>
      <c r="D153" s="526"/>
      <c r="E153" s="189"/>
    </row>
    <row r="154" spans="1:5" ht="15" customHeight="1" x14ac:dyDescent="0.15">
      <c r="A154" s="172">
        <v>129</v>
      </c>
      <c r="B154" s="214"/>
      <c r="C154" s="525"/>
      <c r="D154" s="526"/>
      <c r="E154" s="189"/>
    </row>
    <row r="155" spans="1:5" ht="15" customHeight="1" x14ac:dyDescent="0.15">
      <c r="A155" s="172">
        <v>130</v>
      </c>
      <c r="B155" s="214"/>
      <c r="C155" s="525"/>
      <c r="D155" s="526"/>
      <c r="E155" s="189"/>
    </row>
    <row r="156" spans="1:5" ht="15" customHeight="1" x14ac:dyDescent="0.15">
      <c r="A156" s="172">
        <v>131</v>
      </c>
      <c r="B156" s="214"/>
      <c r="C156" s="525"/>
      <c r="D156" s="526"/>
      <c r="E156" s="189"/>
    </row>
    <row r="157" spans="1:5" ht="15" customHeight="1" x14ac:dyDescent="0.15">
      <c r="A157" s="172">
        <v>132</v>
      </c>
      <c r="B157" s="214"/>
      <c r="C157" s="525"/>
      <c r="D157" s="526"/>
      <c r="E157" s="189"/>
    </row>
    <row r="158" spans="1:5" ht="15" customHeight="1" x14ac:dyDescent="0.15">
      <c r="A158" s="172">
        <v>133</v>
      </c>
      <c r="B158" s="214"/>
      <c r="C158" s="525"/>
      <c r="D158" s="526"/>
      <c r="E158" s="189"/>
    </row>
    <row r="159" spans="1:5" ht="15" customHeight="1" x14ac:dyDescent="0.15">
      <c r="A159" s="172">
        <v>134</v>
      </c>
      <c r="B159" s="214"/>
      <c r="C159" s="525"/>
      <c r="D159" s="526"/>
      <c r="E159" s="189"/>
    </row>
    <row r="160" spans="1:5" ht="15" customHeight="1" x14ac:dyDescent="0.15">
      <c r="A160" s="172">
        <v>135</v>
      </c>
      <c r="B160" s="214"/>
      <c r="C160" s="525"/>
      <c r="D160" s="526"/>
      <c r="E160" s="189"/>
    </row>
    <row r="161" spans="1:5" ht="15" customHeight="1" x14ac:dyDescent="0.15">
      <c r="A161" s="172">
        <v>136</v>
      </c>
      <c r="B161" s="214"/>
      <c r="C161" s="525"/>
      <c r="D161" s="526"/>
      <c r="E161" s="189"/>
    </row>
    <row r="162" spans="1:5" ht="15" customHeight="1" x14ac:dyDescent="0.15">
      <c r="A162" s="172">
        <v>137</v>
      </c>
      <c r="B162" s="214"/>
      <c r="C162" s="525"/>
      <c r="D162" s="526"/>
      <c r="E162" s="189"/>
    </row>
    <row r="163" spans="1:5" ht="15" customHeight="1" x14ac:dyDescent="0.15">
      <c r="A163" s="172">
        <v>138</v>
      </c>
      <c r="B163" s="214"/>
      <c r="C163" s="525"/>
      <c r="D163" s="526"/>
      <c r="E163" s="189"/>
    </row>
    <row r="164" spans="1:5" ht="15" customHeight="1" x14ac:dyDescent="0.15">
      <c r="A164" s="172">
        <v>139</v>
      </c>
      <c r="B164" s="214"/>
      <c r="C164" s="525"/>
      <c r="D164" s="526"/>
      <c r="E164" s="189"/>
    </row>
    <row r="165" spans="1:5" ht="15" customHeight="1" x14ac:dyDescent="0.15">
      <c r="A165" s="172">
        <v>140</v>
      </c>
      <c r="B165" s="214"/>
      <c r="C165" s="525"/>
      <c r="D165" s="526"/>
      <c r="E165" s="189"/>
    </row>
    <row r="166" spans="1:5" ht="15" customHeight="1" x14ac:dyDescent="0.15">
      <c r="A166" s="172">
        <v>141</v>
      </c>
      <c r="B166" s="214"/>
      <c r="C166" s="525"/>
      <c r="D166" s="526"/>
      <c r="E166" s="189"/>
    </row>
    <row r="167" spans="1:5" ht="15" customHeight="1" x14ac:dyDescent="0.15">
      <c r="A167" s="172">
        <v>142</v>
      </c>
      <c r="B167" s="214"/>
      <c r="C167" s="525"/>
      <c r="D167" s="526"/>
      <c r="E167" s="189"/>
    </row>
    <row r="168" spans="1:5" ht="15" customHeight="1" x14ac:dyDescent="0.15">
      <c r="A168" s="172">
        <v>143</v>
      </c>
      <c r="B168" s="214"/>
      <c r="C168" s="525"/>
      <c r="D168" s="526"/>
      <c r="E168" s="189"/>
    </row>
    <row r="169" spans="1:5" ht="15" customHeight="1" x14ac:dyDescent="0.15">
      <c r="A169" s="172">
        <v>144</v>
      </c>
      <c r="B169" s="214"/>
      <c r="C169" s="525"/>
      <c r="D169" s="526"/>
      <c r="E169" s="189"/>
    </row>
    <row r="170" spans="1:5" ht="15" customHeight="1" x14ac:dyDescent="0.15">
      <c r="A170" s="172">
        <v>145</v>
      </c>
      <c r="B170" s="214"/>
      <c r="C170" s="525"/>
      <c r="D170" s="526"/>
      <c r="E170" s="189"/>
    </row>
    <row r="171" spans="1:5" ht="15" customHeight="1" x14ac:dyDescent="0.15">
      <c r="A171" s="172">
        <v>146</v>
      </c>
      <c r="B171" s="214"/>
      <c r="C171" s="525"/>
      <c r="D171" s="526"/>
      <c r="E171" s="189"/>
    </row>
    <row r="172" spans="1:5" ht="15" customHeight="1" x14ac:dyDescent="0.15">
      <c r="A172" s="172">
        <v>147</v>
      </c>
      <c r="B172" s="214"/>
      <c r="C172" s="525"/>
      <c r="D172" s="526"/>
      <c r="E172" s="189"/>
    </row>
    <row r="173" spans="1:5" ht="15" customHeight="1" x14ac:dyDescent="0.15">
      <c r="A173" s="172">
        <v>148</v>
      </c>
      <c r="B173" s="214"/>
      <c r="C173" s="525"/>
      <c r="D173" s="526"/>
      <c r="E173" s="189"/>
    </row>
    <row r="174" spans="1:5" ht="15" customHeight="1" x14ac:dyDescent="0.15">
      <c r="A174" s="172">
        <v>149</v>
      </c>
      <c r="B174" s="214"/>
      <c r="C174" s="525"/>
      <c r="D174" s="526"/>
      <c r="E174" s="189"/>
    </row>
    <row r="175" spans="1:5" ht="15" customHeight="1" x14ac:dyDescent="0.15">
      <c r="A175" s="172">
        <v>150</v>
      </c>
      <c r="B175" s="214"/>
      <c r="C175" s="525"/>
      <c r="D175" s="526"/>
      <c r="E175" s="189"/>
    </row>
    <row r="176" spans="1:5" ht="15" customHeight="1" x14ac:dyDescent="0.15">
      <c r="A176" s="172">
        <v>151</v>
      </c>
      <c r="B176" s="214"/>
      <c r="C176" s="525"/>
      <c r="D176" s="526"/>
      <c r="E176" s="189"/>
    </row>
    <row r="177" spans="1:5" ht="15" customHeight="1" x14ac:dyDescent="0.15">
      <c r="A177" s="172">
        <v>152</v>
      </c>
      <c r="B177" s="214"/>
      <c r="C177" s="525"/>
      <c r="D177" s="526"/>
      <c r="E177" s="189"/>
    </row>
    <row r="178" spans="1:5" ht="15" customHeight="1" x14ac:dyDescent="0.15">
      <c r="A178" s="172">
        <v>153</v>
      </c>
      <c r="B178" s="214"/>
      <c r="C178" s="525"/>
      <c r="D178" s="526"/>
      <c r="E178" s="189"/>
    </row>
    <row r="179" spans="1:5" ht="15" customHeight="1" x14ac:dyDescent="0.15">
      <c r="A179" s="172">
        <v>154</v>
      </c>
      <c r="B179" s="214"/>
      <c r="C179" s="525"/>
      <c r="D179" s="526"/>
      <c r="E179" s="189"/>
    </row>
    <row r="180" spans="1:5" ht="15" customHeight="1" x14ac:dyDescent="0.15">
      <c r="A180" s="172">
        <v>155</v>
      </c>
      <c r="B180" s="214"/>
      <c r="C180" s="525"/>
      <c r="D180" s="526"/>
      <c r="E180" s="189"/>
    </row>
    <row r="181" spans="1:5" ht="15" customHeight="1" x14ac:dyDescent="0.15">
      <c r="A181" s="172">
        <v>156</v>
      </c>
      <c r="B181" s="214"/>
      <c r="C181" s="525"/>
      <c r="D181" s="526"/>
      <c r="E181" s="189"/>
    </row>
    <row r="182" spans="1:5" ht="15" customHeight="1" x14ac:dyDescent="0.15">
      <c r="A182" s="172">
        <v>157</v>
      </c>
      <c r="B182" s="214"/>
      <c r="C182" s="525"/>
      <c r="D182" s="526"/>
      <c r="E182" s="189"/>
    </row>
    <row r="183" spans="1:5" ht="15" customHeight="1" x14ac:dyDescent="0.15">
      <c r="A183" s="172">
        <v>158</v>
      </c>
      <c r="B183" s="214"/>
      <c r="C183" s="525"/>
      <c r="D183" s="526"/>
      <c r="E183" s="189"/>
    </row>
    <row r="184" spans="1:5" ht="15" customHeight="1" x14ac:dyDescent="0.15">
      <c r="A184" s="172">
        <v>159</v>
      </c>
      <c r="B184" s="214"/>
      <c r="C184" s="525"/>
      <c r="D184" s="526"/>
      <c r="E184" s="189"/>
    </row>
    <row r="185" spans="1:5" ht="15" customHeight="1" x14ac:dyDescent="0.15">
      <c r="A185" s="172">
        <v>160</v>
      </c>
      <c r="B185" s="214"/>
      <c r="C185" s="525"/>
      <c r="D185" s="526"/>
      <c r="E185" s="189"/>
    </row>
    <row r="186" spans="1:5" ht="15" customHeight="1" x14ac:dyDescent="0.15">
      <c r="A186" s="172">
        <v>161</v>
      </c>
      <c r="B186" s="214"/>
      <c r="C186" s="525"/>
      <c r="D186" s="526"/>
      <c r="E186" s="189"/>
    </row>
    <row r="187" spans="1:5" ht="15" customHeight="1" x14ac:dyDescent="0.15">
      <c r="A187" s="172">
        <v>162</v>
      </c>
      <c r="B187" s="214"/>
      <c r="C187" s="525"/>
      <c r="D187" s="526"/>
      <c r="E187" s="189"/>
    </row>
    <row r="188" spans="1:5" ht="15" customHeight="1" x14ac:dyDescent="0.15">
      <c r="A188" s="172">
        <v>163</v>
      </c>
      <c r="B188" s="214"/>
      <c r="C188" s="525"/>
      <c r="D188" s="526"/>
      <c r="E188" s="189"/>
    </row>
    <row r="189" spans="1:5" ht="15" customHeight="1" x14ac:dyDescent="0.15">
      <c r="A189" s="172">
        <v>164</v>
      </c>
      <c r="B189" s="214"/>
      <c r="C189" s="525"/>
      <c r="D189" s="526"/>
      <c r="E189" s="189"/>
    </row>
    <row r="190" spans="1:5" ht="15" customHeight="1" x14ac:dyDescent="0.15">
      <c r="A190" s="172">
        <v>165</v>
      </c>
      <c r="B190" s="214"/>
      <c r="C190" s="525"/>
      <c r="D190" s="526"/>
      <c r="E190" s="189"/>
    </row>
    <row r="191" spans="1:5" ht="15" customHeight="1" x14ac:dyDescent="0.15">
      <c r="A191" s="172">
        <v>166</v>
      </c>
      <c r="B191" s="214"/>
      <c r="C191" s="525"/>
      <c r="D191" s="526"/>
      <c r="E191" s="189"/>
    </row>
    <row r="192" spans="1:5" ht="15" customHeight="1" x14ac:dyDescent="0.15">
      <c r="A192" s="172">
        <v>167</v>
      </c>
      <c r="B192" s="214"/>
      <c r="C192" s="525"/>
      <c r="D192" s="526"/>
      <c r="E192" s="189"/>
    </row>
    <row r="193" spans="1:5" ht="15" customHeight="1" x14ac:dyDescent="0.15">
      <c r="A193" s="172">
        <v>168</v>
      </c>
      <c r="B193" s="214"/>
      <c r="C193" s="525"/>
      <c r="D193" s="526"/>
      <c r="E193" s="189"/>
    </row>
    <row r="194" spans="1:5" ht="15" customHeight="1" x14ac:dyDescent="0.15">
      <c r="A194" s="172">
        <v>169</v>
      </c>
      <c r="B194" s="214"/>
      <c r="C194" s="525"/>
      <c r="D194" s="526"/>
      <c r="E194" s="189"/>
    </row>
    <row r="195" spans="1:5" ht="15" customHeight="1" x14ac:dyDescent="0.15">
      <c r="A195" s="172">
        <v>170</v>
      </c>
      <c r="B195" s="214"/>
      <c r="C195" s="525"/>
      <c r="D195" s="526"/>
      <c r="E195" s="189"/>
    </row>
    <row r="196" spans="1:5" ht="15" customHeight="1" x14ac:dyDescent="0.15">
      <c r="A196" s="172">
        <v>171</v>
      </c>
      <c r="B196" s="214"/>
      <c r="C196" s="525"/>
      <c r="D196" s="526"/>
      <c r="E196" s="189"/>
    </row>
    <row r="197" spans="1:5" ht="15" customHeight="1" x14ac:dyDescent="0.15">
      <c r="A197" s="172">
        <v>172</v>
      </c>
      <c r="B197" s="214"/>
      <c r="C197" s="525"/>
      <c r="D197" s="526"/>
      <c r="E197" s="189"/>
    </row>
    <row r="198" spans="1:5" ht="15" customHeight="1" x14ac:dyDescent="0.15">
      <c r="A198" s="172">
        <v>173</v>
      </c>
      <c r="B198" s="214"/>
      <c r="C198" s="525"/>
      <c r="D198" s="526"/>
      <c r="E198" s="189"/>
    </row>
    <row r="199" spans="1:5" ht="15" customHeight="1" x14ac:dyDescent="0.15">
      <c r="A199" s="172">
        <v>174</v>
      </c>
      <c r="B199" s="214"/>
      <c r="C199" s="525"/>
      <c r="D199" s="526"/>
      <c r="E199" s="189"/>
    </row>
    <row r="200" spans="1:5" ht="15" customHeight="1" x14ac:dyDescent="0.15">
      <c r="A200" s="172">
        <v>175</v>
      </c>
      <c r="B200" s="214"/>
      <c r="C200" s="525"/>
      <c r="D200" s="526"/>
      <c r="E200" s="189"/>
    </row>
    <row r="201" spans="1:5" ht="15" customHeight="1" x14ac:dyDescent="0.15">
      <c r="A201" s="172">
        <v>176</v>
      </c>
      <c r="B201" s="214"/>
      <c r="C201" s="525"/>
      <c r="D201" s="526"/>
      <c r="E201" s="189"/>
    </row>
    <row r="202" spans="1:5" ht="15" customHeight="1" x14ac:dyDescent="0.15">
      <c r="A202" s="172">
        <v>177</v>
      </c>
      <c r="B202" s="214"/>
      <c r="C202" s="525"/>
      <c r="D202" s="526"/>
      <c r="E202" s="189"/>
    </row>
    <row r="203" spans="1:5" ht="15" customHeight="1" x14ac:dyDescent="0.15">
      <c r="A203" s="172">
        <v>178</v>
      </c>
      <c r="B203" s="214"/>
      <c r="C203" s="525"/>
      <c r="D203" s="526"/>
      <c r="E203" s="189"/>
    </row>
    <row r="204" spans="1:5" ht="15" customHeight="1" x14ac:dyDescent="0.15">
      <c r="A204" s="172">
        <v>179</v>
      </c>
      <c r="B204" s="214"/>
      <c r="C204" s="525"/>
      <c r="D204" s="526"/>
      <c r="E204" s="189"/>
    </row>
    <row r="205" spans="1:5" ht="15" customHeight="1" x14ac:dyDescent="0.15">
      <c r="A205" s="172">
        <v>180</v>
      </c>
      <c r="B205" s="214"/>
      <c r="C205" s="527"/>
      <c r="D205" s="527"/>
      <c r="E205" s="189"/>
    </row>
  </sheetData>
  <sheetProtection selectLockedCells="1"/>
  <protectedRanges>
    <protectedRange sqref="E26:E205 B8:B13 B26:C205" name="範囲1"/>
    <protectedRange sqref="E16:E20 B16:B20" name="範囲6"/>
    <protectedRange sqref="C4 A24" name="範囲7"/>
    <protectedRange sqref="C23:C24" name="範囲7_1"/>
  </protectedRanges>
  <mergeCells count="197">
    <mergeCell ref="C205:D205"/>
    <mergeCell ref="H15:I15"/>
    <mergeCell ref="C200:D200"/>
    <mergeCell ref="C201:D201"/>
    <mergeCell ref="C202:D202"/>
    <mergeCell ref="C203:D203"/>
    <mergeCell ref="C204:D204"/>
    <mergeCell ref="C195:D195"/>
    <mergeCell ref="C196:D196"/>
    <mergeCell ref="C197:D197"/>
    <mergeCell ref="C198:D198"/>
    <mergeCell ref="C199:D199"/>
    <mergeCell ref="C190:D190"/>
    <mergeCell ref="C191:D191"/>
    <mergeCell ref="C192:D192"/>
    <mergeCell ref="C193:D193"/>
    <mergeCell ref="C194:D194"/>
    <mergeCell ref="C185:D185"/>
    <mergeCell ref="C186:D186"/>
    <mergeCell ref="C187:D187"/>
    <mergeCell ref="C188:D188"/>
    <mergeCell ref="C189:D189"/>
    <mergeCell ref="C180:D180"/>
    <mergeCell ref="C181:D181"/>
    <mergeCell ref="C182:D182"/>
    <mergeCell ref="C183:D183"/>
    <mergeCell ref="C184:D184"/>
    <mergeCell ref="C175:D175"/>
    <mergeCell ref="C176:D176"/>
    <mergeCell ref="C177:D177"/>
    <mergeCell ref="C178:D178"/>
    <mergeCell ref="C179:D179"/>
    <mergeCell ref="C170:D170"/>
    <mergeCell ref="C171:D171"/>
    <mergeCell ref="C172:D172"/>
    <mergeCell ref="C173:D173"/>
    <mergeCell ref="C174:D174"/>
    <mergeCell ref="C165:D165"/>
    <mergeCell ref="C166:D166"/>
    <mergeCell ref="C167:D167"/>
    <mergeCell ref="C168:D168"/>
    <mergeCell ref="C169:D169"/>
    <mergeCell ref="C160:D160"/>
    <mergeCell ref="C161:D161"/>
    <mergeCell ref="C162:D162"/>
    <mergeCell ref="C163:D163"/>
    <mergeCell ref="C164:D164"/>
    <mergeCell ref="C155:D155"/>
    <mergeCell ref="C156:D156"/>
    <mergeCell ref="C157:D157"/>
    <mergeCell ref="C158:D158"/>
    <mergeCell ref="C159:D159"/>
    <mergeCell ref="C150:D150"/>
    <mergeCell ref="C151:D151"/>
    <mergeCell ref="C152:D152"/>
    <mergeCell ref="C153:D153"/>
    <mergeCell ref="C154:D154"/>
    <mergeCell ref="C145:D145"/>
    <mergeCell ref="C146:D146"/>
    <mergeCell ref="C147:D147"/>
    <mergeCell ref="C148:D148"/>
    <mergeCell ref="C149:D149"/>
    <mergeCell ref="C140:D140"/>
    <mergeCell ref="C141:D141"/>
    <mergeCell ref="C142:D142"/>
    <mergeCell ref="C143:D143"/>
    <mergeCell ref="C144:D144"/>
    <mergeCell ref="C135:D135"/>
    <mergeCell ref="C136:D136"/>
    <mergeCell ref="C137:D137"/>
    <mergeCell ref="C138:D138"/>
    <mergeCell ref="C139:D139"/>
    <mergeCell ref="C130:D130"/>
    <mergeCell ref="C131:D131"/>
    <mergeCell ref="C132:D132"/>
    <mergeCell ref="C133:D133"/>
    <mergeCell ref="C134:D134"/>
    <mergeCell ref="C125:D125"/>
    <mergeCell ref="C126:D126"/>
    <mergeCell ref="C127:D127"/>
    <mergeCell ref="C128:D128"/>
    <mergeCell ref="C129:D129"/>
    <mergeCell ref="C120:D120"/>
    <mergeCell ref="C121:D121"/>
    <mergeCell ref="C122:D122"/>
    <mergeCell ref="C123:D123"/>
    <mergeCell ref="C124:D124"/>
    <mergeCell ref="C115:D115"/>
    <mergeCell ref="C116:D116"/>
    <mergeCell ref="C117:D117"/>
    <mergeCell ref="C118:D118"/>
    <mergeCell ref="C119:D119"/>
    <mergeCell ref="C110:D110"/>
    <mergeCell ref="C111:D111"/>
    <mergeCell ref="C112:D112"/>
    <mergeCell ref="C113:D113"/>
    <mergeCell ref="C114:D114"/>
    <mergeCell ref="C105:D105"/>
    <mergeCell ref="C106:D106"/>
    <mergeCell ref="C107:D107"/>
    <mergeCell ref="C108:D108"/>
    <mergeCell ref="C109:D109"/>
    <mergeCell ref="C100:D100"/>
    <mergeCell ref="C101:D101"/>
    <mergeCell ref="C102:D102"/>
    <mergeCell ref="C103:D103"/>
    <mergeCell ref="C104:D104"/>
    <mergeCell ref="C95:D95"/>
    <mergeCell ref="C96:D96"/>
    <mergeCell ref="C97:D97"/>
    <mergeCell ref="C98:D98"/>
    <mergeCell ref="C99:D99"/>
    <mergeCell ref="C90:D90"/>
    <mergeCell ref="C91:D91"/>
    <mergeCell ref="C92:D92"/>
    <mergeCell ref="C93:D93"/>
    <mergeCell ref="C94:D94"/>
    <mergeCell ref="C85:D85"/>
    <mergeCell ref="C86:D86"/>
    <mergeCell ref="C87:D87"/>
    <mergeCell ref="C88:D88"/>
    <mergeCell ref="C89:D89"/>
    <mergeCell ref="C80:D80"/>
    <mergeCell ref="C81:D81"/>
    <mergeCell ref="C82:D82"/>
    <mergeCell ref="C83:D83"/>
    <mergeCell ref="C84:D84"/>
    <mergeCell ref="C75:D75"/>
    <mergeCell ref="C76:D76"/>
    <mergeCell ref="C77:D77"/>
    <mergeCell ref="C78:D78"/>
    <mergeCell ref="C79:D79"/>
    <mergeCell ref="C70:D70"/>
    <mergeCell ref="C71:D71"/>
    <mergeCell ref="C72:D72"/>
    <mergeCell ref="C73:D73"/>
    <mergeCell ref="C74:D74"/>
    <mergeCell ref="C66:D66"/>
    <mergeCell ref="C67:D67"/>
    <mergeCell ref="C68:D68"/>
    <mergeCell ref="C69:D69"/>
    <mergeCell ref="C65:D65"/>
    <mergeCell ref="C48:D48"/>
    <mergeCell ref="C49:D49"/>
    <mergeCell ref="C40:D40"/>
    <mergeCell ref="C41:D41"/>
    <mergeCell ref="C42:D42"/>
    <mergeCell ref="C43:D43"/>
    <mergeCell ref="C44:D44"/>
    <mergeCell ref="C55:D55"/>
    <mergeCell ref="C56:D56"/>
    <mergeCell ref="C60:D60"/>
    <mergeCell ref="C61:D61"/>
    <mergeCell ref="C62:D62"/>
    <mergeCell ref="C63:D63"/>
    <mergeCell ref="C64:D64"/>
    <mergeCell ref="C57:D57"/>
    <mergeCell ref="C58:D58"/>
    <mergeCell ref="C59:D59"/>
    <mergeCell ref="C50:D50"/>
    <mergeCell ref="C51:D51"/>
    <mergeCell ref="C25:D25"/>
    <mergeCell ref="C26:D26"/>
    <mergeCell ref="C27:D27"/>
    <mergeCell ref="C28:D28"/>
    <mergeCell ref="C29:D29"/>
    <mergeCell ref="C52:D52"/>
    <mergeCell ref="C53:D53"/>
    <mergeCell ref="C54:D54"/>
    <mergeCell ref="C39:D39"/>
    <mergeCell ref="C30:D30"/>
    <mergeCell ref="C31:D31"/>
    <mergeCell ref="C32:D32"/>
    <mergeCell ref="C33:D33"/>
    <mergeCell ref="C34:D34"/>
    <mergeCell ref="C45:D45"/>
    <mergeCell ref="C46:D46"/>
    <mergeCell ref="C47:D47"/>
    <mergeCell ref="C35:D35"/>
    <mergeCell ref="C36:D36"/>
    <mergeCell ref="C37:D37"/>
    <mergeCell ref="C38:D38"/>
    <mergeCell ref="G25:O36"/>
    <mergeCell ref="E7:H7"/>
    <mergeCell ref="E8:H8"/>
    <mergeCell ref="E9:H9"/>
    <mergeCell ref="E10:H10"/>
    <mergeCell ref="E11:H11"/>
    <mergeCell ref="E12:H12"/>
    <mergeCell ref="E13:H13"/>
    <mergeCell ref="I7:L7"/>
    <mergeCell ref="I8:L8"/>
    <mergeCell ref="I9:L9"/>
    <mergeCell ref="I10:L10"/>
    <mergeCell ref="I11:L11"/>
    <mergeCell ref="I12:L12"/>
    <mergeCell ref="I13:L13"/>
  </mergeCells>
  <phoneticPr fontId="1" type="Hiragana"/>
  <dataValidations count="4">
    <dataValidation type="list" allowBlank="1" showInputMessage="1" showErrorMessage="1" sqref="D8:D13">
      <formula1>"○"</formula1>
    </dataValidation>
    <dataValidation type="list" imeMode="halfAlpha" allowBlank="1" showInputMessage="1" showErrorMessage="1" sqref="C26:C205">
      <formula1>数字</formula1>
    </dataValidation>
    <dataValidation imeMode="halfAlpha" allowBlank="1" showInputMessage="1" showErrorMessage="1" sqref="E26:E205"/>
    <dataValidation imeMode="hiragana" allowBlank="1" showInputMessage="1" showErrorMessage="1" sqref="C8:C13"/>
  </dataValidations>
  <pageMargins left="0.59055118110236227" right="0.59055118110236227" top="0.74803149606299213" bottom="0.55118110236220474" header="0.31496062992125984" footer="0.31496062992125984"/>
  <pageSetup paperSize="9" scale="47" orientation="portrait" r:id="rId1"/>
  <rowBreaks count="2" manualBreakCount="2">
    <brk id="72" max="16383" man="1"/>
    <brk id="14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BD93"/>
  <sheetViews>
    <sheetView showGridLines="0" topLeftCell="A16" zoomScaleNormal="100" zoomScaleSheetLayoutView="100" workbookViewId="0">
      <selection activeCell="AG18" sqref="AG18:AK19"/>
    </sheetView>
  </sheetViews>
  <sheetFormatPr defaultColWidth="0" defaultRowHeight="13.5" zeroHeight="1" x14ac:dyDescent="0.15"/>
  <cols>
    <col min="1" max="38" width="2.625" customWidth="1"/>
    <col min="39" max="56" width="2.125" customWidth="1"/>
    <col min="57" max="16384" width="2.125" hidden="1"/>
  </cols>
  <sheetData>
    <row r="1" spans="1:38" x14ac:dyDescent="0.15">
      <c r="AL1" s="85" t="s">
        <v>305</v>
      </c>
    </row>
    <row r="2" spans="1:38" x14ac:dyDescent="0.15"/>
    <row r="3" spans="1:38" ht="15" customHeight="1" x14ac:dyDescent="0.15">
      <c r="A3" s="602" t="s">
        <v>385</v>
      </c>
      <c r="B3" s="602"/>
      <c r="C3" s="602"/>
      <c r="D3" s="602"/>
      <c r="E3" s="602"/>
      <c r="F3" s="602"/>
      <c r="G3" s="602"/>
      <c r="H3" s="602"/>
      <c r="I3" s="602"/>
      <c r="J3" s="602"/>
      <c r="K3" s="602"/>
      <c r="L3" s="602"/>
      <c r="M3" s="602"/>
      <c r="N3" s="602"/>
      <c r="O3" s="602"/>
      <c r="P3" s="602"/>
      <c r="Q3" s="602"/>
      <c r="R3" s="602"/>
      <c r="T3" s="583" t="s">
        <v>21</v>
      </c>
      <c r="U3" s="584"/>
      <c r="V3" s="584"/>
      <c r="W3" s="584"/>
      <c r="X3" s="584"/>
      <c r="Y3" s="584"/>
      <c r="Z3" s="585"/>
      <c r="AA3" s="583" t="s">
        <v>22</v>
      </c>
      <c r="AB3" s="584"/>
      <c r="AC3" s="584"/>
      <c r="AD3" s="584"/>
      <c r="AE3" s="584"/>
      <c r="AF3" s="585"/>
      <c r="AG3" s="584" t="s">
        <v>81</v>
      </c>
      <c r="AH3" s="584"/>
      <c r="AI3" s="584"/>
      <c r="AJ3" s="584"/>
      <c r="AK3" s="584"/>
      <c r="AL3" s="585"/>
    </row>
    <row r="4" spans="1:38" ht="34.5" customHeight="1" x14ac:dyDescent="0.15">
      <c r="A4" s="603" t="s">
        <v>80</v>
      </c>
      <c r="B4" s="603"/>
      <c r="C4" s="603"/>
      <c r="D4" s="603"/>
      <c r="E4" s="603"/>
      <c r="F4" s="603"/>
      <c r="G4" s="603"/>
      <c r="H4" s="603"/>
      <c r="I4" s="603"/>
      <c r="J4" s="603"/>
      <c r="K4" s="603"/>
      <c r="L4" s="603"/>
      <c r="M4" s="603"/>
      <c r="N4" s="603"/>
      <c r="O4" s="603"/>
      <c r="P4" s="603"/>
      <c r="Q4" s="603"/>
      <c r="R4" s="603"/>
      <c r="T4" s="591" t="str">
        <f>IF(データ入力シート①!E21="","",データ入力シート①!E21)</f>
        <v/>
      </c>
      <c r="U4" s="592"/>
      <c r="V4" s="592"/>
      <c r="W4" s="592"/>
      <c r="X4" s="592"/>
      <c r="Y4" s="592"/>
      <c r="Z4" s="593"/>
      <c r="AA4" s="350" t="s">
        <v>24</v>
      </c>
      <c r="AB4" s="594"/>
      <c r="AC4" s="594"/>
      <c r="AD4" s="594"/>
      <c r="AE4" s="594"/>
      <c r="AF4" s="595"/>
      <c r="AG4" s="351" t="s">
        <v>24</v>
      </c>
      <c r="AH4" s="596"/>
      <c r="AI4" s="596"/>
      <c r="AJ4" s="596"/>
      <c r="AK4" s="596"/>
      <c r="AL4" s="597"/>
    </row>
    <row r="5" spans="1:38" ht="13.5" customHeight="1" x14ac:dyDescent="0.15">
      <c r="A5" s="4"/>
      <c r="T5" s="2"/>
      <c r="U5" s="2"/>
      <c r="V5" s="2"/>
      <c r="W5" s="2"/>
      <c r="X5" s="2"/>
      <c r="Z5" s="2"/>
      <c r="AA5" s="601"/>
      <c r="AB5" s="601"/>
      <c r="AC5" s="601"/>
      <c r="AD5" s="601"/>
      <c r="AE5" s="601"/>
      <c r="AF5" s="601"/>
      <c r="AG5" s="601"/>
      <c r="AH5" s="601"/>
      <c r="AI5" s="601"/>
      <c r="AJ5" s="601"/>
      <c r="AK5" s="601"/>
      <c r="AL5" s="601"/>
    </row>
    <row r="6" spans="1:38" ht="22.5" customHeight="1" thickBot="1" x14ac:dyDescent="0.2">
      <c r="A6" s="215" t="s">
        <v>85</v>
      </c>
    </row>
    <row r="7" spans="1:38" ht="18.75" customHeight="1" x14ac:dyDescent="0.15">
      <c r="A7" s="646" t="s">
        <v>0</v>
      </c>
      <c r="B7" s="619"/>
      <c r="C7" s="619"/>
      <c r="D7" s="619"/>
      <c r="E7" s="620" t="str">
        <f>IF(データ入力シート①!E15="","",データ入力シート①!E15)</f>
        <v/>
      </c>
      <c r="F7" s="620"/>
      <c r="G7" s="620"/>
      <c r="H7" s="620"/>
      <c r="I7" s="620"/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620"/>
      <c r="X7" s="619" t="s">
        <v>0</v>
      </c>
      <c r="Y7" s="619"/>
      <c r="Z7" s="619"/>
      <c r="AA7" s="620" t="str">
        <f>IF(データ入力シート①!E19="","",データ入力シート①!E19)</f>
        <v/>
      </c>
      <c r="AB7" s="620"/>
      <c r="AC7" s="620"/>
      <c r="AD7" s="620"/>
      <c r="AE7" s="620"/>
      <c r="AF7" s="620"/>
      <c r="AG7" s="620"/>
      <c r="AH7" s="620"/>
      <c r="AI7" s="620"/>
      <c r="AJ7" s="620"/>
      <c r="AK7" s="620"/>
      <c r="AL7" s="697"/>
    </row>
    <row r="8" spans="1:38" ht="18.75" customHeight="1" x14ac:dyDescent="0.15">
      <c r="A8" s="621" t="s">
        <v>1</v>
      </c>
      <c r="B8" s="622"/>
      <c r="C8" s="622"/>
      <c r="D8" s="622"/>
      <c r="E8" s="626" t="str">
        <f>IF(データ入力シート①!E14:F14="","",データ入力シート①!E14:F14)</f>
        <v/>
      </c>
      <c r="F8" s="626"/>
      <c r="G8" s="626"/>
      <c r="H8" s="626"/>
      <c r="I8" s="626"/>
      <c r="J8" s="626"/>
      <c r="K8" s="626"/>
      <c r="L8" s="626"/>
      <c r="M8" s="626"/>
      <c r="N8" s="626"/>
      <c r="O8" s="626"/>
      <c r="P8" s="626"/>
      <c r="Q8" s="626"/>
      <c r="R8" s="626"/>
      <c r="S8" s="626"/>
      <c r="T8" s="626"/>
      <c r="U8" s="626"/>
      <c r="V8" s="626"/>
      <c r="W8" s="626"/>
      <c r="X8" s="622" t="s">
        <v>376</v>
      </c>
      <c r="Y8" s="622"/>
      <c r="Z8" s="622"/>
      <c r="AA8" s="698" t="str">
        <f>IF(データ入力シート①!E18="","",データ入力シート①!E18)</f>
        <v/>
      </c>
      <c r="AB8" s="698"/>
      <c r="AC8" s="698"/>
      <c r="AD8" s="698"/>
      <c r="AE8" s="698"/>
      <c r="AF8" s="698"/>
      <c r="AG8" s="698"/>
      <c r="AH8" s="698"/>
      <c r="AI8" s="698"/>
      <c r="AJ8" s="698"/>
      <c r="AK8" s="698"/>
      <c r="AL8" s="699"/>
    </row>
    <row r="9" spans="1:38" ht="18.75" customHeight="1" x14ac:dyDescent="0.15">
      <c r="A9" s="621"/>
      <c r="B9" s="622"/>
      <c r="C9" s="622"/>
      <c r="D9" s="622"/>
      <c r="E9" s="626"/>
      <c r="F9" s="626"/>
      <c r="G9" s="626"/>
      <c r="H9" s="626"/>
      <c r="I9" s="626"/>
      <c r="J9" s="626"/>
      <c r="K9" s="626"/>
      <c r="L9" s="626"/>
      <c r="M9" s="626"/>
      <c r="N9" s="626"/>
      <c r="O9" s="626"/>
      <c r="P9" s="626"/>
      <c r="Q9" s="626"/>
      <c r="R9" s="626"/>
      <c r="S9" s="626"/>
      <c r="T9" s="626"/>
      <c r="U9" s="626"/>
      <c r="V9" s="626"/>
      <c r="W9" s="626"/>
      <c r="X9" s="622"/>
      <c r="Y9" s="622"/>
      <c r="Z9" s="622"/>
      <c r="AA9" s="698"/>
      <c r="AB9" s="698"/>
      <c r="AC9" s="698"/>
      <c r="AD9" s="698"/>
      <c r="AE9" s="698"/>
      <c r="AF9" s="698"/>
      <c r="AG9" s="698"/>
      <c r="AH9" s="698"/>
      <c r="AI9" s="698"/>
      <c r="AJ9" s="698"/>
      <c r="AK9" s="698"/>
      <c r="AL9" s="699"/>
    </row>
    <row r="10" spans="1:38" ht="18.75" customHeight="1" x14ac:dyDescent="0.15">
      <c r="A10" s="621" t="s">
        <v>23</v>
      </c>
      <c r="B10" s="622"/>
      <c r="C10" s="622"/>
      <c r="D10" s="622"/>
      <c r="E10" s="606"/>
      <c r="F10" s="607"/>
      <c r="G10" s="607"/>
      <c r="H10" s="607"/>
      <c r="I10" s="700" t="str">
        <f>IF(データ入力シート①!E23="","",データ入力シート①!E23)</f>
        <v/>
      </c>
      <c r="J10" s="701"/>
      <c r="K10" s="701"/>
      <c r="L10" s="701"/>
      <c r="M10" s="701"/>
      <c r="N10" s="701"/>
      <c r="O10" s="701"/>
      <c r="P10" s="701"/>
      <c r="Q10" s="701"/>
      <c r="R10" s="701"/>
      <c r="S10" s="701"/>
      <c r="T10" s="701"/>
      <c r="U10" s="701"/>
      <c r="V10" s="701"/>
      <c r="W10" s="701"/>
      <c r="X10" s="701"/>
      <c r="Y10" s="701"/>
      <c r="Z10" s="701"/>
      <c r="AA10" s="701"/>
      <c r="AB10" s="701"/>
      <c r="AC10" s="701"/>
      <c r="AD10" s="701"/>
      <c r="AE10" s="701"/>
      <c r="AF10" s="701"/>
      <c r="AG10" s="701"/>
      <c r="AH10" s="701"/>
      <c r="AI10" s="701"/>
      <c r="AJ10" s="701"/>
      <c r="AK10" s="701"/>
      <c r="AL10" s="702"/>
    </row>
    <row r="11" spans="1:38" ht="18.75" customHeight="1" x14ac:dyDescent="0.15">
      <c r="A11" s="617" t="s">
        <v>2</v>
      </c>
      <c r="B11" s="618"/>
      <c r="C11" s="618"/>
      <c r="D11" s="618"/>
      <c r="E11" s="703" t="s">
        <v>40</v>
      </c>
      <c r="F11" s="623" t="str">
        <f>IF(データ入力シート①!E20="","",データ入力シート①!E20)</f>
        <v/>
      </c>
      <c r="G11" s="624"/>
      <c r="H11" s="625"/>
      <c r="I11" s="572" t="str">
        <f>IF(データ入力シート①!E22="","",データ入力シート①!E22)</f>
        <v/>
      </c>
      <c r="J11" s="573"/>
      <c r="K11" s="573"/>
      <c r="L11" s="573"/>
      <c r="M11" s="573"/>
      <c r="N11" s="573"/>
      <c r="O11" s="573"/>
      <c r="P11" s="573"/>
      <c r="Q11" s="573"/>
      <c r="R11" s="573"/>
      <c r="S11" s="573"/>
      <c r="T11" s="573"/>
      <c r="U11" s="573"/>
      <c r="V11" s="573"/>
      <c r="W11" s="573"/>
      <c r="X11" s="611" t="s">
        <v>84</v>
      </c>
      <c r="Y11" s="612"/>
      <c r="Z11" s="598"/>
      <c r="AA11" s="546" t="str">
        <f>IF(データ入力シート①!E24="","",データ入力シート①!E24)</f>
        <v/>
      </c>
      <c r="AB11" s="547"/>
      <c r="AC11" s="547"/>
      <c r="AD11" s="547"/>
      <c r="AE11" s="547"/>
      <c r="AF11" s="547"/>
      <c r="AG11" s="547"/>
      <c r="AH11" s="547"/>
      <c r="AI11" s="547"/>
      <c r="AJ11" s="547"/>
      <c r="AK11" s="547"/>
      <c r="AL11" s="548"/>
    </row>
    <row r="12" spans="1:38" ht="18.75" customHeight="1" x14ac:dyDescent="0.15">
      <c r="A12" s="617"/>
      <c r="B12" s="618"/>
      <c r="C12" s="618"/>
      <c r="D12" s="618"/>
      <c r="E12" s="703"/>
      <c r="F12" s="623"/>
      <c r="G12" s="624"/>
      <c r="H12" s="625"/>
      <c r="I12" s="572"/>
      <c r="J12" s="573"/>
      <c r="K12" s="573"/>
      <c r="L12" s="573"/>
      <c r="M12" s="573"/>
      <c r="N12" s="573"/>
      <c r="O12" s="573"/>
      <c r="P12" s="573"/>
      <c r="Q12" s="573"/>
      <c r="R12" s="573"/>
      <c r="S12" s="573"/>
      <c r="T12" s="573"/>
      <c r="U12" s="573"/>
      <c r="V12" s="573"/>
      <c r="W12" s="573"/>
      <c r="X12" s="613"/>
      <c r="Y12" s="614"/>
      <c r="Z12" s="615"/>
      <c r="AA12" s="549"/>
      <c r="AB12" s="550"/>
      <c r="AC12" s="550"/>
      <c r="AD12" s="550"/>
      <c r="AE12" s="550"/>
      <c r="AF12" s="550"/>
      <c r="AG12" s="550"/>
      <c r="AH12" s="550"/>
      <c r="AI12" s="550"/>
      <c r="AJ12" s="550"/>
      <c r="AK12" s="550"/>
      <c r="AL12" s="551"/>
    </row>
    <row r="13" spans="1:38" ht="18.75" customHeight="1" x14ac:dyDescent="0.15">
      <c r="A13" s="617" t="s">
        <v>3</v>
      </c>
      <c r="B13" s="618"/>
      <c r="C13" s="618"/>
      <c r="D13" s="618"/>
      <c r="E13" s="566" t="s">
        <v>83</v>
      </c>
      <c r="F13" s="566"/>
      <c r="G13" s="567"/>
      <c r="H13" s="570" t="str">
        <f>IF(データ入力シート①!E26="","",データ入力シート①!E26)</f>
        <v/>
      </c>
      <c r="I13" s="571"/>
      <c r="J13" s="571"/>
      <c r="K13" s="571"/>
      <c r="L13" s="571"/>
      <c r="M13" s="571"/>
      <c r="N13" s="571"/>
      <c r="O13" s="571"/>
      <c r="P13" s="571"/>
      <c r="Q13" s="571"/>
      <c r="R13" s="571"/>
      <c r="S13" s="571"/>
      <c r="T13" s="618" t="s">
        <v>79</v>
      </c>
      <c r="U13" s="618"/>
      <c r="V13" s="618"/>
      <c r="W13" s="618"/>
      <c r="X13" s="566" t="s">
        <v>83</v>
      </c>
      <c r="Y13" s="566"/>
      <c r="Z13" s="608"/>
      <c r="AA13" s="708" t="str">
        <f>IF(データ入力シート①!E29="","",データ入力シート①!E29)</f>
        <v/>
      </c>
      <c r="AB13" s="571"/>
      <c r="AC13" s="571"/>
      <c r="AD13" s="571"/>
      <c r="AE13" s="571"/>
      <c r="AF13" s="571"/>
      <c r="AG13" s="571"/>
      <c r="AH13" s="571"/>
      <c r="AI13" s="571"/>
      <c r="AJ13" s="571"/>
      <c r="AK13" s="571"/>
      <c r="AL13" s="709"/>
    </row>
    <row r="14" spans="1:38" ht="18.75" customHeight="1" x14ac:dyDescent="0.15">
      <c r="A14" s="617"/>
      <c r="B14" s="618"/>
      <c r="C14" s="618"/>
      <c r="D14" s="618"/>
      <c r="E14" s="568" t="str">
        <f>IF(データ入力シート①!E27="","",データ入力シート①!E27)</f>
        <v/>
      </c>
      <c r="F14" s="568"/>
      <c r="G14" s="569"/>
      <c r="H14" s="554" t="str">
        <f>IF(データ入力シート①!E25="","",データ入力シート①!E25)</f>
        <v/>
      </c>
      <c r="I14" s="555"/>
      <c r="J14" s="555"/>
      <c r="K14" s="555"/>
      <c r="L14" s="555"/>
      <c r="M14" s="555"/>
      <c r="N14" s="555"/>
      <c r="O14" s="555"/>
      <c r="P14" s="555"/>
      <c r="Q14" s="555"/>
      <c r="R14" s="555"/>
      <c r="S14" s="555"/>
      <c r="T14" s="618"/>
      <c r="U14" s="618"/>
      <c r="V14" s="618"/>
      <c r="W14" s="618"/>
      <c r="X14" s="568" t="str">
        <f>IF(データ入力シート①!E30="","",データ入力シート①!E30)</f>
        <v/>
      </c>
      <c r="Y14" s="568"/>
      <c r="Z14" s="707"/>
      <c r="AA14" s="558" t="str">
        <f>IF(データ入力シート①!E28="","",データ入力シート①!E28)</f>
        <v/>
      </c>
      <c r="AB14" s="555"/>
      <c r="AC14" s="555"/>
      <c r="AD14" s="555"/>
      <c r="AE14" s="555"/>
      <c r="AF14" s="555"/>
      <c r="AG14" s="555"/>
      <c r="AH14" s="555"/>
      <c r="AI14" s="555"/>
      <c r="AJ14" s="555"/>
      <c r="AK14" s="555"/>
      <c r="AL14" s="559"/>
    </row>
    <row r="15" spans="1:38" ht="18.75" customHeight="1" x14ac:dyDescent="0.15">
      <c r="A15" s="617" t="s">
        <v>74</v>
      </c>
      <c r="B15" s="618"/>
      <c r="C15" s="618"/>
      <c r="D15" s="618"/>
      <c r="E15" s="566" t="s">
        <v>75</v>
      </c>
      <c r="F15" s="566"/>
      <c r="G15" s="567"/>
      <c r="H15" s="552" t="str">
        <f>IF(データ入力シート①!E31="","",データ入力シート①!E31)</f>
        <v/>
      </c>
      <c r="I15" s="553"/>
      <c r="J15" s="553"/>
      <c r="K15" s="553"/>
      <c r="L15" s="553"/>
      <c r="M15" s="553"/>
      <c r="N15" s="553"/>
      <c r="O15" s="553"/>
      <c r="P15" s="553"/>
      <c r="Q15" s="553"/>
      <c r="R15" s="553"/>
      <c r="S15" s="553"/>
      <c r="T15" s="618" t="s">
        <v>4</v>
      </c>
      <c r="U15" s="618"/>
      <c r="V15" s="618"/>
      <c r="W15" s="618"/>
      <c r="X15" s="566" t="s">
        <v>76</v>
      </c>
      <c r="Y15" s="566"/>
      <c r="Z15" s="608"/>
      <c r="AA15" s="556" t="str">
        <f>IF(データ入力シート①!E33="","",データ入力シート①!E33)</f>
        <v/>
      </c>
      <c r="AB15" s="553"/>
      <c r="AC15" s="553"/>
      <c r="AD15" s="553"/>
      <c r="AE15" s="553"/>
      <c r="AF15" s="553"/>
      <c r="AG15" s="553"/>
      <c r="AH15" s="553"/>
      <c r="AI15" s="553"/>
      <c r="AJ15" s="553"/>
      <c r="AK15" s="553"/>
      <c r="AL15" s="557"/>
    </row>
    <row r="16" spans="1:38" ht="18.75" customHeight="1" x14ac:dyDescent="0.15">
      <c r="A16" s="617"/>
      <c r="B16" s="618"/>
      <c r="C16" s="618"/>
      <c r="D16" s="618"/>
      <c r="E16" s="609" t="s">
        <v>78</v>
      </c>
      <c r="F16" s="609"/>
      <c r="G16" s="616"/>
      <c r="H16" s="554" t="str">
        <f>IF(データ入力シート①!E32="","",データ入力シート①!E32)</f>
        <v/>
      </c>
      <c r="I16" s="555"/>
      <c r="J16" s="555"/>
      <c r="K16" s="555"/>
      <c r="L16" s="555"/>
      <c r="M16" s="555"/>
      <c r="N16" s="555"/>
      <c r="O16" s="555"/>
      <c r="P16" s="555"/>
      <c r="Q16" s="555"/>
      <c r="R16" s="555"/>
      <c r="S16" s="555"/>
      <c r="T16" s="618"/>
      <c r="U16" s="618"/>
      <c r="V16" s="618"/>
      <c r="W16" s="618"/>
      <c r="X16" s="609" t="s">
        <v>77</v>
      </c>
      <c r="Y16" s="609"/>
      <c r="Z16" s="610"/>
      <c r="AA16" s="558" t="str">
        <f>IF(データ入力シート①!E34="","",データ入力シート①!E34)</f>
        <v/>
      </c>
      <c r="AB16" s="555"/>
      <c r="AC16" s="555"/>
      <c r="AD16" s="555"/>
      <c r="AE16" s="555"/>
      <c r="AF16" s="555"/>
      <c r="AG16" s="555"/>
      <c r="AH16" s="555"/>
      <c r="AI16" s="555"/>
      <c r="AJ16" s="555"/>
      <c r="AK16" s="555"/>
      <c r="AL16" s="559"/>
    </row>
    <row r="17" spans="1:38" ht="18.75" customHeight="1" x14ac:dyDescent="0.15">
      <c r="A17" s="621" t="s">
        <v>5</v>
      </c>
      <c r="B17" s="622"/>
      <c r="C17" s="622"/>
      <c r="D17" s="622"/>
      <c r="E17" s="574" t="s">
        <v>311</v>
      </c>
      <c r="F17" s="575"/>
      <c r="G17" s="575"/>
      <c r="H17" s="575"/>
      <c r="I17" s="575"/>
      <c r="J17" s="575"/>
      <c r="K17" s="575"/>
      <c r="L17" s="575"/>
      <c r="M17" s="575"/>
      <c r="N17" s="575"/>
      <c r="O17" s="575"/>
      <c r="P17" s="575"/>
      <c r="Q17" s="575"/>
      <c r="R17" s="604"/>
      <c r="S17" s="605" t="s">
        <v>310</v>
      </c>
      <c r="T17" s="575"/>
      <c r="U17" s="575"/>
      <c r="V17" s="575"/>
      <c r="W17" s="575"/>
      <c r="X17" s="575"/>
      <c r="Y17" s="575"/>
      <c r="Z17" s="575"/>
      <c r="AA17" s="575"/>
      <c r="AB17" s="575"/>
      <c r="AC17" s="575"/>
      <c r="AD17" s="575"/>
      <c r="AE17" s="575"/>
      <c r="AF17" s="604"/>
      <c r="AG17" s="598" t="s">
        <v>8</v>
      </c>
      <c r="AH17" s="599"/>
      <c r="AI17" s="599"/>
      <c r="AJ17" s="599"/>
      <c r="AK17" s="599"/>
      <c r="AL17" s="600"/>
    </row>
    <row r="18" spans="1:38" ht="15.75" customHeight="1" x14ac:dyDescent="0.15">
      <c r="A18" s="621"/>
      <c r="B18" s="622"/>
      <c r="C18" s="622"/>
      <c r="D18" s="622"/>
      <c r="E18" s="560" t="str">
        <f>IF(データ入力シート①!E35="","",データ入力シート①!E35)</f>
        <v/>
      </c>
      <c r="F18" s="561"/>
      <c r="G18" s="561"/>
      <c r="H18" s="561"/>
      <c r="I18" s="561"/>
      <c r="J18" s="561"/>
      <c r="K18" s="561"/>
      <c r="L18" s="561"/>
      <c r="M18" s="561"/>
      <c r="N18" s="561"/>
      <c r="O18" s="561"/>
      <c r="P18" s="561"/>
      <c r="Q18" s="561"/>
      <c r="R18" s="710" t="s">
        <v>9</v>
      </c>
      <c r="S18" s="564" t="str">
        <f>IF(データ入力シート①!E36="","",データ入力シート①!E36)</f>
        <v/>
      </c>
      <c r="T18" s="561"/>
      <c r="U18" s="561"/>
      <c r="V18" s="561"/>
      <c r="W18" s="561"/>
      <c r="X18" s="561"/>
      <c r="Y18" s="561"/>
      <c r="Z18" s="561"/>
      <c r="AA18" s="561"/>
      <c r="AB18" s="561"/>
      <c r="AC18" s="561"/>
      <c r="AD18" s="561"/>
      <c r="AE18" s="561"/>
      <c r="AF18" s="710" t="s">
        <v>9</v>
      </c>
      <c r="AG18" s="586" t="str">
        <f>IF(データ入力シート①!E37="","",データ入力シート①!E37)</f>
        <v/>
      </c>
      <c r="AH18" s="587"/>
      <c r="AI18" s="587"/>
      <c r="AJ18" s="587"/>
      <c r="AK18" s="579"/>
      <c r="AL18" s="712" t="s">
        <v>9</v>
      </c>
    </row>
    <row r="19" spans="1:38" ht="15.75" customHeight="1" x14ac:dyDescent="0.15">
      <c r="A19" s="621"/>
      <c r="B19" s="622"/>
      <c r="C19" s="622"/>
      <c r="D19" s="622"/>
      <c r="E19" s="562"/>
      <c r="F19" s="563"/>
      <c r="G19" s="563"/>
      <c r="H19" s="563"/>
      <c r="I19" s="563"/>
      <c r="J19" s="563"/>
      <c r="K19" s="563"/>
      <c r="L19" s="563"/>
      <c r="M19" s="563"/>
      <c r="N19" s="563"/>
      <c r="O19" s="563"/>
      <c r="P19" s="563"/>
      <c r="Q19" s="563"/>
      <c r="R19" s="711"/>
      <c r="S19" s="565"/>
      <c r="T19" s="563"/>
      <c r="U19" s="563"/>
      <c r="V19" s="563"/>
      <c r="W19" s="563"/>
      <c r="X19" s="563"/>
      <c r="Y19" s="563"/>
      <c r="Z19" s="563"/>
      <c r="AA19" s="563"/>
      <c r="AB19" s="563"/>
      <c r="AC19" s="563"/>
      <c r="AD19" s="563"/>
      <c r="AE19" s="563"/>
      <c r="AF19" s="711"/>
      <c r="AG19" s="588"/>
      <c r="AH19" s="589"/>
      <c r="AI19" s="589"/>
      <c r="AJ19" s="589"/>
      <c r="AK19" s="590"/>
      <c r="AL19" s="713"/>
    </row>
    <row r="20" spans="1:38" ht="18.75" customHeight="1" x14ac:dyDescent="0.15">
      <c r="A20" s="621" t="s">
        <v>10</v>
      </c>
      <c r="B20" s="622"/>
      <c r="C20" s="622"/>
      <c r="D20" s="622"/>
      <c r="E20" s="724" t="str">
        <f>IF(データ入力シート①!E38="","",データ入力シート①!E38)</f>
        <v/>
      </c>
      <c r="F20" s="724"/>
      <c r="G20" s="724"/>
      <c r="H20" s="724"/>
      <c r="I20" s="724"/>
      <c r="J20" s="724"/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24"/>
      <c r="V20" s="724"/>
      <c r="W20" s="724"/>
      <c r="X20" s="618" t="s">
        <v>14</v>
      </c>
      <c r="Y20" s="618"/>
      <c r="Z20" s="618"/>
      <c r="AA20" s="726" t="str">
        <f>IF(データ入力シート①!E39="","",データ入力シート①!E39)</f>
        <v/>
      </c>
      <c r="AB20" s="726"/>
      <c r="AC20" s="726"/>
      <c r="AD20" s="726"/>
      <c r="AE20" s="726"/>
      <c r="AF20" s="726"/>
      <c r="AG20" s="726"/>
      <c r="AH20" s="726"/>
      <c r="AI20" s="726"/>
      <c r="AJ20" s="726"/>
      <c r="AK20" s="726"/>
      <c r="AL20" s="727"/>
    </row>
    <row r="21" spans="1:38" ht="18.75" customHeight="1" thickBot="1" x14ac:dyDescent="0.2">
      <c r="A21" s="647"/>
      <c r="B21" s="648"/>
      <c r="C21" s="648"/>
      <c r="D21" s="648"/>
      <c r="E21" s="725"/>
      <c r="F21" s="725"/>
      <c r="G21" s="725"/>
      <c r="H21" s="725"/>
      <c r="I21" s="725"/>
      <c r="J21" s="725"/>
      <c r="K21" s="725"/>
      <c r="L21" s="725"/>
      <c r="M21" s="725"/>
      <c r="N21" s="725"/>
      <c r="O21" s="725"/>
      <c r="P21" s="725"/>
      <c r="Q21" s="725"/>
      <c r="R21" s="725"/>
      <c r="S21" s="725"/>
      <c r="T21" s="725"/>
      <c r="U21" s="725"/>
      <c r="V21" s="725"/>
      <c r="W21" s="725"/>
      <c r="X21" s="723"/>
      <c r="Y21" s="723"/>
      <c r="Z21" s="723"/>
      <c r="AA21" s="728"/>
      <c r="AB21" s="728"/>
      <c r="AC21" s="728"/>
      <c r="AD21" s="728"/>
      <c r="AE21" s="728"/>
      <c r="AF21" s="728"/>
      <c r="AG21" s="728"/>
      <c r="AH21" s="728"/>
      <c r="AI21" s="728"/>
      <c r="AJ21" s="728"/>
      <c r="AK21" s="728"/>
      <c r="AL21" s="729"/>
    </row>
    <row r="22" spans="1:38" ht="22.5" customHeight="1" thickBot="1" x14ac:dyDescent="0.25">
      <c r="A22" s="217" t="s">
        <v>299</v>
      </c>
      <c r="B22" s="207"/>
      <c r="C22" s="218"/>
      <c r="D22" s="207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19"/>
      <c r="Y22" s="219"/>
      <c r="Z22" s="219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</row>
    <row r="23" spans="1:38" ht="18.75" customHeight="1" x14ac:dyDescent="0.15">
      <c r="A23" s="530" t="s">
        <v>86</v>
      </c>
      <c r="B23" s="531"/>
      <c r="C23" s="531"/>
      <c r="D23" s="532"/>
      <c r="E23" s="714" t="str">
        <f>IF(データ入力シート①!E42="","",データ入力シート①!E42)</f>
        <v/>
      </c>
      <c r="F23" s="715"/>
      <c r="G23" s="715"/>
      <c r="H23" s="715"/>
      <c r="I23" s="715"/>
      <c r="J23" s="715"/>
      <c r="K23" s="715"/>
      <c r="L23" s="715"/>
      <c r="M23" s="715"/>
      <c r="N23" s="715"/>
      <c r="O23" s="715"/>
      <c r="P23" s="715"/>
      <c r="Q23" s="715"/>
      <c r="R23" s="715"/>
      <c r="S23" s="716"/>
      <c r="T23" s="730" t="s">
        <v>74</v>
      </c>
      <c r="U23" s="730"/>
      <c r="V23" s="730"/>
      <c r="W23" s="730"/>
      <c r="X23" s="720" t="s">
        <v>75</v>
      </c>
      <c r="Y23" s="721"/>
      <c r="Z23" s="722"/>
      <c r="AA23" s="704" t="str">
        <f>IF(データ入力シート①!E48="","",データ入力シート①!E48)</f>
        <v/>
      </c>
      <c r="AB23" s="705"/>
      <c r="AC23" s="705"/>
      <c r="AD23" s="705"/>
      <c r="AE23" s="705"/>
      <c r="AF23" s="705"/>
      <c r="AG23" s="705"/>
      <c r="AH23" s="705"/>
      <c r="AI23" s="705"/>
      <c r="AJ23" s="705"/>
      <c r="AK23" s="705"/>
      <c r="AL23" s="706"/>
    </row>
    <row r="24" spans="1:38" ht="18.75" customHeight="1" x14ac:dyDescent="0.15">
      <c r="A24" s="533"/>
      <c r="B24" s="534"/>
      <c r="C24" s="534"/>
      <c r="D24" s="535"/>
      <c r="E24" s="717"/>
      <c r="F24" s="718"/>
      <c r="G24" s="718"/>
      <c r="H24" s="718"/>
      <c r="I24" s="718"/>
      <c r="J24" s="718"/>
      <c r="K24" s="718"/>
      <c r="L24" s="718"/>
      <c r="M24" s="718"/>
      <c r="N24" s="718"/>
      <c r="O24" s="718"/>
      <c r="P24" s="718"/>
      <c r="Q24" s="718"/>
      <c r="R24" s="718"/>
      <c r="S24" s="719"/>
      <c r="T24" s="618"/>
      <c r="U24" s="618"/>
      <c r="V24" s="618"/>
      <c r="W24" s="618"/>
      <c r="X24" s="686" t="s">
        <v>78</v>
      </c>
      <c r="Y24" s="609"/>
      <c r="Z24" s="610"/>
      <c r="AA24" s="558" t="str">
        <f>IF(データ入力シート①!E49="","",データ入力シート①!E49)</f>
        <v/>
      </c>
      <c r="AB24" s="555"/>
      <c r="AC24" s="555"/>
      <c r="AD24" s="555"/>
      <c r="AE24" s="555"/>
      <c r="AF24" s="555"/>
      <c r="AG24" s="555"/>
      <c r="AH24" s="555"/>
      <c r="AI24" s="555"/>
      <c r="AJ24" s="555"/>
      <c r="AK24" s="555"/>
      <c r="AL24" s="559"/>
    </row>
    <row r="25" spans="1:38" ht="18.75" customHeight="1" x14ac:dyDescent="0.15">
      <c r="A25" s="680" t="s">
        <v>88</v>
      </c>
      <c r="B25" s="681"/>
      <c r="C25" s="681"/>
      <c r="D25" s="682"/>
      <c r="E25" s="546" t="str">
        <f>IF(データ入力シート①!E44="","",データ入力シート①!E44)</f>
        <v/>
      </c>
      <c r="F25" s="547"/>
      <c r="G25" s="547"/>
      <c r="H25" s="547"/>
      <c r="I25" s="547"/>
      <c r="J25" s="547"/>
      <c r="K25" s="547"/>
      <c r="L25" s="547"/>
      <c r="M25" s="547"/>
      <c r="N25" s="547"/>
      <c r="O25" s="547"/>
      <c r="P25" s="547"/>
      <c r="Q25" s="547"/>
      <c r="R25" s="547"/>
      <c r="S25" s="556"/>
      <c r="T25" s="618" t="s">
        <v>4</v>
      </c>
      <c r="U25" s="618"/>
      <c r="V25" s="618"/>
      <c r="W25" s="618"/>
      <c r="X25" s="637" t="s">
        <v>76</v>
      </c>
      <c r="Y25" s="668"/>
      <c r="Z25" s="669"/>
      <c r="AA25" s="542" t="str">
        <f>IF(データ入力シート①!E50="","",データ入力シート①!E50)</f>
        <v/>
      </c>
      <c r="AB25" s="543"/>
      <c r="AC25" s="543"/>
      <c r="AD25" s="543"/>
      <c r="AE25" s="543"/>
      <c r="AF25" s="543"/>
      <c r="AG25" s="543"/>
      <c r="AH25" s="543"/>
      <c r="AI25" s="543"/>
      <c r="AJ25" s="543"/>
      <c r="AK25" s="543"/>
      <c r="AL25" s="544"/>
    </row>
    <row r="26" spans="1:38" ht="18.75" customHeight="1" x14ac:dyDescent="0.15">
      <c r="A26" s="683"/>
      <c r="B26" s="684"/>
      <c r="C26" s="684"/>
      <c r="D26" s="685"/>
      <c r="E26" s="352" t="s">
        <v>46</v>
      </c>
      <c r="F26" s="550" t="str">
        <f>IF(データ入力シート①!E46="","",データ入力シート①!E46)</f>
        <v/>
      </c>
      <c r="G26" s="550"/>
      <c r="H26" s="550"/>
      <c r="I26" s="550"/>
      <c r="J26" s="550"/>
      <c r="K26" s="550"/>
      <c r="L26" s="550"/>
      <c r="M26" s="550"/>
      <c r="N26" s="550"/>
      <c r="O26" s="550"/>
      <c r="P26" s="550"/>
      <c r="Q26" s="550"/>
      <c r="R26" s="550"/>
      <c r="S26" s="353" t="s">
        <v>47</v>
      </c>
      <c r="T26" s="618"/>
      <c r="U26" s="618"/>
      <c r="V26" s="618"/>
      <c r="W26" s="618"/>
      <c r="X26" s="686" t="s">
        <v>77</v>
      </c>
      <c r="Y26" s="609"/>
      <c r="Z26" s="610"/>
      <c r="AA26" s="558" t="str">
        <f>IF(データ入力シート①!E51="","",データ入力シート①!E51)</f>
        <v/>
      </c>
      <c r="AB26" s="555"/>
      <c r="AC26" s="555"/>
      <c r="AD26" s="555"/>
      <c r="AE26" s="555"/>
      <c r="AF26" s="555"/>
      <c r="AG26" s="555"/>
      <c r="AH26" s="555"/>
      <c r="AI26" s="555"/>
      <c r="AJ26" s="555"/>
      <c r="AK26" s="555"/>
      <c r="AL26" s="559"/>
    </row>
    <row r="27" spans="1:38" ht="18.75" customHeight="1" x14ac:dyDescent="0.15">
      <c r="A27" s="649" t="s">
        <v>93</v>
      </c>
      <c r="B27" s="612"/>
      <c r="C27" s="612"/>
      <c r="D27" s="598"/>
      <c r="E27" s="354" t="s">
        <v>277</v>
      </c>
      <c r="F27" s="674" t="str">
        <f>IF(データ入力シート①!E52="","",データ入力シート①!E52)</f>
        <v/>
      </c>
      <c r="G27" s="674"/>
      <c r="H27" s="674"/>
      <c r="I27" s="674"/>
      <c r="J27" s="674"/>
      <c r="K27" s="674"/>
      <c r="L27" s="674"/>
      <c r="M27" s="674"/>
      <c r="N27" s="674"/>
      <c r="O27" s="674"/>
      <c r="P27" s="674"/>
      <c r="Q27" s="674"/>
      <c r="R27" s="674"/>
      <c r="S27" s="674"/>
      <c r="T27" s="357">
        <v>4</v>
      </c>
      <c r="U27" s="670" t="str">
        <f>IF(データ入力シート①!E55="","",データ入力シート①!E55)</f>
        <v/>
      </c>
      <c r="V27" s="670"/>
      <c r="W27" s="670"/>
      <c r="X27" s="670"/>
      <c r="Y27" s="670"/>
      <c r="Z27" s="670"/>
      <c r="AA27" s="670"/>
      <c r="AB27" s="670"/>
      <c r="AC27" s="670"/>
      <c r="AD27" s="670"/>
      <c r="AE27" s="670"/>
      <c r="AF27" s="670"/>
      <c r="AG27" s="670"/>
      <c r="AH27" s="671"/>
      <c r="AI27" s="605" t="s">
        <v>48</v>
      </c>
      <c r="AJ27" s="575"/>
      <c r="AK27" s="575"/>
      <c r="AL27" s="660"/>
    </row>
    <row r="28" spans="1:38" ht="18.75" customHeight="1" x14ac:dyDescent="0.15">
      <c r="A28" s="650"/>
      <c r="B28" s="651"/>
      <c r="C28" s="651"/>
      <c r="D28" s="652"/>
      <c r="E28" s="355">
        <v>2</v>
      </c>
      <c r="F28" s="675" t="str">
        <f>IF(データ入力シート①!E53="","",データ入力シート①!E53)</f>
        <v/>
      </c>
      <c r="G28" s="675"/>
      <c r="H28" s="675"/>
      <c r="I28" s="675"/>
      <c r="J28" s="675"/>
      <c r="K28" s="675"/>
      <c r="L28" s="675"/>
      <c r="M28" s="675"/>
      <c r="N28" s="675"/>
      <c r="O28" s="675"/>
      <c r="P28" s="675"/>
      <c r="Q28" s="675"/>
      <c r="R28" s="675"/>
      <c r="S28" s="675"/>
      <c r="T28" s="358">
        <v>5</v>
      </c>
      <c r="U28" s="672" t="str">
        <f>IF(データ入力シート①!E56="","",データ入力シート①!E56)</f>
        <v/>
      </c>
      <c r="V28" s="672"/>
      <c r="W28" s="672"/>
      <c r="X28" s="672"/>
      <c r="Y28" s="672"/>
      <c r="Z28" s="672"/>
      <c r="AA28" s="672"/>
      <c r="AB28" s="672"/>
      <c r="AC28" s="672"/>
      <c r="AD28" s="672"/>
      <c r="AE28" s="672"/>
      <c r="AF28" s="672"/>
      <c r="AG28" s="672"/>
      <c r="AH28" s="673"/>
      <c r="AI28" s="564" t="str">
        <f>IF(データ入力シート①!E57="","",データ入力シート①!E57)</f>
        <v/>
      </c>
      <c r="AJ28" s="561"/>
      <c r="AK28" s="561"/>
      <c r="AL28" s="632" t="s">
        <v>13</v>
      </c>
    </row>
    <row r="29" spans="1:38" ht="18.75" customHeight="1" x14ac:dyDescent="0.15">
      <c r="A29" s="653"/>
      <c r="B29" s="614"/>
      <c r="C29" s="614"/>
      <c r="D29" s="615"/>
      <c r="E29" s="356">
        <v>3</v>
      </c>
      <c r="F29" s="676" t="str">
        <f>IF(データ入力シート①!E54="","",データ入力シート①!E54)</f>
        <v/>
      </c>
      <c r="G29" s="676"/>
      <c r="H29" s="676"/>
      <c r="I29" s="676"/>
      <c r="J29" s="676"/>
      <c r="K29" s="676"/>
      <c r="L29" s="676"/>
      <c r="M29" s="676"/>
      <c r="N29" s="676"/>
      <c r="O29" s="676"/>
      <c r="P29" s="676"/>
      <c r="Q29" s="676"/>
      <c r="R29" s="676"/>
      <c r="S29" s="676"/>
      <c r="T29" s="677"/>
      <c r="U29" s="678"/>
      <c r="V29" s="678"/>
      <c r="W29" s="678"/>
      <c r="X29" s="678"/>
      <c r="Y29" s="678"/>
      <c r="Z29" s="678"/>
      <c r="AA29" s="678"/>
      <c r="AB29" s="678"/>
      <c r="AC29" s="678"/>
      <c r="AD29" s="678"/>
      <c r="AE29" s="678"/>
      <c r="AF29" s="678"/>
      <c r="AG29" s="678"/>
      <c r="AH29" s="679"/>
      <c r="AI29" s="565"/>
      <c r="AJ29" s="563"/>
      <c r="AK29" s="563"/>
      <c r="AL29" s="634"/>
    </row>
    <row r="30" spans="1:38" ht="18.75" customHeight="1" x14ac:dyDescent="0.15">
      <c r="A30" s="649" t="s">
        <v>11</v>
      </c>
      <c r="B30" s="612"/>
      <c r="C30" s="612"/>
      <c r="D30" s="598"/>
      <c r="E30" s="661" t="str">
        <f>データ入力シート①!C59</f>
        <v>マーチングバンド</v>
      </c>
      <c r="F30" s="662"/>
      <c r="G30" s="662"/>
      <c r="H30" s="662"/>
      <c r="I30" s="662"/>
      <c r="J30" s="663"/>
      <c r="K30" s="536" t="str">
        <f>データ入力シート①!C60</f>
        <v>カラーガード</v>
      </c>
      <c r="L30" s="537"/>
      <c r="M30" s="537"/>
      <c r="N30" s="537"/>
      <c r="O30" s="537"/>
      <c r="P30" s="538"/>
      <c r="Q30" s="536" t="s">
        <v>149</v>
      </c>
      <c r="R30" s="537"/>
      <c r="S30" s="537"/>
      <c r="T30" s="537"/>
      <c r="U30" s="537"/>
      <c r="V30" s="538"/>
      <c r="W30" s="536" t="s">
        <v>150</v>
      </c>
      <c r="X30" s="537"/>
      <c r="Y30" s="537"/>
      <c r="Z30" s="537"/>
      <c r="AA30" s="537"/>
      <c r="AB30" s="538"/>
      <c r="AC30" s="687" t="s">
        <v>105</v>
      </c>
      <c r="AD30" s="612"/>
      <c r="AE30" s="612"/>
      <c r="AF30" s="612"/>
      <c r="AG30" s="612"/>
      <c r="AH30" s="688"/>
      <c r="AI30" s="605" t="s">
        <v>12</v>
      </c>
      <c r="AJ30" s="575"/>
      <c r="AK30" s="575"/>
      <c r="AL30" s="660"/>
    </row>
    <row r="31" spans="1:38" ht="18.75" customHeight="1" x14ac:dyDescent="0.15">
      <c r="A31" s="650"/>
      <c r="B31" s="651"/>
      <c r="C31" s="651"/>
      <c r="D31" s="652"/>
      <c r="E31" s="664"/>
      <c r="F31" s="665"/>
      <c r="G31" s="665"/>
      <c r="H31" s="665"/>
      <c r="I31" s="665"/>
      <c r="J31" s="666"/>
      <c r="K31" s="654"/>
      <c r="L31" s="655"/>
      <c r="M31" s="655"/>
      <c r="N31" s="655"/>
      <c r="O31" s="655"/>
      <c r="P31" s="656"/>
      <c r="Q31" s="654"/>
      <c r="R31" s="655"/>
      <c r="S31" s="655"/>
      <c r="T31" s="655"/>
      <c r="U31" s="655"/>
      <c r="V31" s="656"/>
      <c r="W31" s="539"/>
      <c r="X31" s="540"/>
      <c r="Y31" s="540"/>
      <c r="Z31" s="540"/>
      <c r="AA31" s="540"/>
      <c r="AB31" s="541"/>
      <c r="AC31" s="11" t="s">
        <v>94</v>
      </c>
      <c r="AD31" s="689" t="str">
        <f>IF(データ入力シート①!C63="","",データ入力シート①!C63)</f>
        <v/>
      </c>
      <c r="AE31" s="689"/>
      <c r="AF31" s="689"/>
      <c r="AG31" s="689"/>
      <c r="AH31" s="29" t="s">
        <v>47</v>
      </c>
      <c r="AI31" s="564" t="str">
        <f>IF(データ入力シート①!E64="","",データ入力シート①!E64)</f>
        <v/>
      </c>
      <c r="AJ31" s="561"/>
      <c r="AK31" s="561"/>
      <c r="AL31" s="632" t="s">
        <v>9</v>
      </c>
    </row>
    <row r="32" spans="1:38" ht="15.75" customHeight="1" x14ac:dyDescent="0.15">
      <c r="A32" s="650"/>
      <c r="B32" s="651"/>
      <c r="C32" s="651"/>
      <c r="D32" s="652"/>
      <c r="E32" s="577" t="str">
        <f>IF(データ入力シート①!E59="","",データ入力シート①!E59)</f>
        <v/>
      </c>
      <c r="F32" s="578"/>
      <c r="G32" s="578"/>
      <c r="H32" s="578"/>
      <c r="I32" s="578"/>
      <c r="J32" s="581" t="s">
        <v>9</v>
      </c>
      <c r="K32" s="564" t="str">
        <f>IF(データ入力シート①!E60="","",データ入力シート①!E60)</f>
        <v/>
      </c>
      <c r="L32" s="561"/>
      <c r="M32" s="561"/>
      <c r="N32" s="561"/>
      <c r="O32" s="561"/>
      <c r="P32" s="581" t="s">
        <v>9</v>
      </c>
      <c r="Q32" s="564" t="str">
        <f>IF(データ入力シート①!E61="","",データ入力シート①!E61)</f>
        <v/>
      </c>
      <c r="R32" s="561"/>
      <c r="S32" s="561"/>
      <c r="T32" s="561"/>
      <c r="U32" s="561"/>
      <c r="V32" s="581" t="s">
        <v>9</v>
      </c>
      <c r="W32" s="564" t="str">
        <f>IF(データ入力シート①!E62="","",データ入力シート①!E62)</f>
        <v/>
      </c>
      <c r="X32" s="561"/>
      <c r="Y32" s="561"/>
      <c r="Z32" s="561"/>
      <c r="AA32" s="561"/>
      <c r="AB32" s="581" t="s">
        <v>9</v>
      </c>
      <c r="AC32" s="564" t="str">
        <f>IF(データ入力シート①!E63="","",データ入力シート①!E63)</f>
        <v/>
      </c>
      <c r="AD32" s="561"/>
      <c r="AE32" s="561"/>
      <c r="AF32" s="561"/>
      <c r="AG32" s="561"/>
      <c r="AH32" s="630" t="s">
        <v>9</v>
      </c>
      <c r="AI32" s="643"/>
      <c r="AJ32" s="642"/>
      <c r="AK32" s="642"/>
      <c r="AL32" s="633"/>
    </row>
    <row r="33" spans="1:38" ht="15.75" customHeight="1" x14ac:dyDescent="0.15">
      <c r="A33" s="653"/>
      <c r="B33" s="614"/>
      <c r="C33" s="614"/>
      <c r="D33" s="615"/>
      <c r="E33" s="579"/>
      <c r="F33" s="580"/>
      <c r="G33" s="580"/>
      <c r="H33" s="580"/>
      <c r="I33" s="580"/>
      <c r="J33" s="582"/>
      <c r="K33" s="565"/>
      <c r="L33" s="563"/>
      <c r="M33" s="563"/>
      <c r="N33" s="563"/>
      <c r="O33" s="563"/>
      <c r="P33" s="582"/>
      <c r="Q33" s="565"/>
      <c r="R33" s="563"/>
      <c r="S33" s="563"/>
      <c r="T33" s="563"/>
      <c r="U33" s="563"/>
      <c r="V33" s="582"/>
      <c r="W33" s="565"/>
      <c r="X33" s="563"/>
      <c r="Y33" s="563"/>
      <c r="Z33" s="563"/>
      <c r="AA33" s="563"/>
      <c r="AB33" s="582"/>
      <c r="AC33" s="565"/>
      <c r="AD33" s="563"/>
      <c r="AE33" s="563"/>
      <c r="AF33" s="563"/>
      <c r="AG33" s="563"/>
      <c r="AH33" s="631"/>
      <c r="AI33" s="565"/>
      <c r="AJ33" s="563"/>
      <c r="AK33" s="563"/>
      <c r="AL33" s="634"/>
    </row>
    <row r="34" spans="1:38" ht="18.75" customHeight="1" x14ac:dyDescent="0.15">
      <c r="A34" s="649" t="s">
        <v>100</v>
      </c>
      <c r="B34" s="612"/>
      <c r="C34" s="612"/>
      <c r="D34" s="598"/>
      <c r="E34" s="635" t="s">
        <v>163</v>
      </c>
      <c r="F34" s="636"/>
      <c r="G34" s="636"/>
      <c r="H34" s="636"/>
      <c r="I34" s="637"/>
      <c r="J34" s="574" t="s">
        <v>15</v>
      </c>
      <c r="K34" s="575"/>
      <c r="L34" s="575"/>
      <c r="M34" s="575"/>
      <c r="N34" s="575"/>
      <c r="O34" s="575"/>
      <c r="P34" s="575"/>
      <c r="Q34" s="575"/>
      <c r="R34" s="575"/>
      <c r="S34" s="576"/>
      <c r="T34" s="574" t="s">
        <v>63</v>
      </c>
      <c r="U34" s="575"/>
      <c r="V34" s="575"/>
      <c r="W34" s="575"/>
      <c r="X34" s="575"/>
      <c r="Y34" s="575"/>
      <c r="Z34" s="575"/>
      <c r="AA34" s="575"/>
      <c r="AB34" s="575"/>
      <c r="AC34" s="575"/>
      <c r="AD34" s="575"/>
      <c r="AE34" s="575"/>
      <c r="AF34" s="575"/>
      <c r="AG34" s="575"/>
      <c r="AH34" s="576"/>
      <c r="AI34" s="574" t="s">
        <v>101</v>
      </c>
      <c r="AJ34" s="575"/>
      <c r="AK34" s="575"/>
      <c r="AL34" s="660"/>
    </row>
    <row r="35" spans="1:38" ht="18.75" customHeight="1" x14ac:dyDescent="0.15">
      <c r="A35" s="650"/>
      <c r="B35" s="651"/>
      <c r="C35" s="651"/>
      <c r="D35" s="652"/>
      <c r="E35" s="638" t="str">
        <f>IF(データ入力シート①!E65="","",データ入力シート①!E65)</f>
        <v/>
      </c>
      <c r="F35" s="639"/>
      <c r="G35" s="639"/>
      <c r="H35" s="639"/>
      <c r="I35" s="640"/>
      <c r="J35" s="690" t="s">
        <v>16</v>
      </c>
      <c r="K35" s="691"/>
      <c r="L35" s="691"/>
      <c r="M35" s="691"/>
      <c r="N35" s="693"/>
      <c r="O35" s="694" t="s">
        <v>17</v>
      </c>
      <c r="P35" s="691"/>
      <c r="Q35" s="691"/>
      <c r="R35" s="691"/>
      <c r="S35" s="695"/>
      <c r="T35" s="690" t="s">
        <v>102</v>
      </c>
      <c r="U35" s="691"/>
      <c r="V35" s="691"/>
      <c r="W35" s="691"/>
      <c r="X35" s="693"/>
      <c r="Y35" s="694" t="s">
        <v>103</v>
      </c>
      <c r="Z35" s="691"/>
      <c r="AA35" s="691"/>
      <c r="AB35" s="691"/>
      <c r="AC35" s="691"/>
      <c r="AD35" s="694" t="s">
        <v>104</v>
      </c>
      <c r="AE35" s="691"/>
      <c r="AF35" s="691"/>
      <c r="AG35" s="691"/>
      <c r="AH35" s="695"/>
      <c r="AI35" s="690"/>
      <c r="AJ35" s="691"/>
      <c r="AK35" s="691"/>
      <c r="AL35" s="692"/>
    </row>
    <row r="36" spans="1:38" ht="18.75" customHeight="1" x14ac:dyDescent="0.15">
      <c r="A36" s="650"/>
      <c r="B36" s="651"/>
      <c r="C36" s="651"/>
      <c r="D36" s="652"/>
      <c r="E36" s="635" t="s">
        <v>164</v>
      </c>
      <c r="F36" s="636"/>
      <c r="G36" s="636"/>
      <c r="H36" s="636"/>
      <c r="I36" s="637"/>
      <c r="J36" s="641" t="str">
        <f>IF(データ入力シート①!E67="","",データ入力シート①!E67)</f>
        <v/>
      </c>
      <c r="K36" s="642"/>
      <c r="L36" s="642"/>
      <c r="M36" s="642"/>
      <c r="N36" s="581" t="s">
        <v>18</v>
      </c>
      <c r="O36" s="642" t="str">
        <f>IF(データ入力シート①!E68="","",データ入力シート①!E68)</f>
        <v/>
      </c>
      <c r="P36" s="642"/>
      <c r="Q36" s="642"/>
      <c r="R36" s="642"/>
      <c r="S36" s="644" t="s">
        <v>18</v>
      </c>
      <c r="T36" s="641" t="str">
        <f>IF(データ入力シート①!E69="","",データ入力シート①!E69)</f>
        <v/>
      </c>
      <c r="U36" s="642"/>
      <c r="V36" s="642"/>
      <c r="W36" s="642"/>
      <c r="X36" s="581" t="s">
        <v>18</v>
      </c>
      <c r="Y36" s="643" t="str">
        <f>IF(データ入力シート①!E70="","",データ入力シート①!E70)</f>
        <v/>
      </c>
      <c r="Z36" s="642"/>
      <c r="AA36" s="642"/>
      <c r="AB36" s="642"/>
      <c r="AC36" s="581" t="s">
        <v>18</v>
      </c>
      <c r="AD36" s="643" t="str">
        <f>IF(データ入力シート①!E71="","",データ入力シート①!E71)</f>
        <v/>
      </c>
      <c r="AE36" s="642"/>
      <c r="AF36" s="642"/>
      <c r="AG36" s="642"/>
      <c r="AH36" s="644" t="s">
        <v>18</v>
      </c>
      <c r="AI36" s="577" t="str">
        <f>IF(データ入力シート①!E72="","",データ入力シート①!E72)</f>
        <v/>
      </c>
      <c r="AJ36" s="578"/>
      <c r="AK36" s="578"/>
      <c r="AL36" s="692" t="s">
        <v>18</v>
      </c>
    </row>
    <row r="37" spans="1:38" ht="18.75" customHeight="1" x14ac:dyDescent="0.15">
      <c r="A37" s="653"/>
      <c r="B37" s="614"/>
      <c r="C37" s="614"/>
      <c r="D37" s="615"/>
      <c r="E37" s="638" t="str">
        <f>IF(データ入力シート①!E66="","",データ入力シート①!E66)</f>
        <v/>
      </c>
      <c r="F37" s="639"/>
      <c r="G37" s="639"/>
      <c r="H37" s="639"/>
      <c r="I37" s="640"/>
      <c r="J37" s="562"/>
      <c r="K37" s="563"/>
      <c r="L37" s="563"/>
      <c r="M37" s="563"/>
      <c r="N37" s="582"/>
      <c r="O37" s="563"/>
      <c r="P37" s="563"/>
      <c r="Q37" s="563"/>
      <c r="R37" s="563"/>
      <c r="S37" s="645"/>
      <c r="T37" s="562"/>
      <c r="U37" s="563"/>
      <c r="V37" s="563"/>
      <c r="W37" s="563"/>
      <c r="X37" s="582"/>
      <c r="Y37" s="565"/>
      <c r="Z37" s="563"/>
      <c r="AA37" s="563"/>
      <c r="AB37" s="563"/>
      <c r="AC37" s="582"/>
      <c r="AD37" s="565"/>
      <c r="AE37" s="563"/>
      <c r="AF37" s="563"/>
      <c r="AG37" s="563"/>
      <c r="AH37" s="645"/>
      <c r="AI37" s="579"/>
      <c r="AJ37" s="580"/>
      <c r="AK37" s="580"/>
      <c r="AL37" s="696"/>
    </row>
    <row r="38" spans="1:38" ht="30" customHeight="1" thickBot="1" x14ac:dyDescent="0.2">
      <c r="A38" s="731" t="s">
        <v>280</v>
      </c>
      <c r="B38" s="723"/>
      <c r="C38" s="723"/>
      <c r="D38" s="723"/>
      <c r="E38" s="735" t="str">
        <f>IF(データ入力シート①!E73="","",データ入力シート①!E73)</f>
        <v/>
      </c>
      <c r="F38" s="736"/>
      <c r="G38" s="736"/>
      <c r="H38" s="736"/>
      <c r="I38" s="736"/>
      <c r="J38" s="736"/>
      <c r="K38" s="736"/>
      <c r="L38" s="736"/>
      <c r="M38" s="736"/>
      <c r="N38" s="736"/>
      <c r="O38" s="736"/>
      <c r="P38" s="736"/>
      <c r="Q38" s="736"/>
      <c r="R38" s="736"/>
      <c r="S38" s="737"/>
      <c r="T38" s="732" t="s">
        <v>316</v>
      </c>
      <c r="U38" s="733"/>
      <c r="V38" s="733"/>
      <c r="W38" s="733"/>
      <c r="X38" s="733"/>
      <c r="Y38" s="733"/>
      <c r="Z38" s="733"/>
      <c r="AA38" s="734"/>
      <c r="AB38" s="738" t="str">
        <f>IF(データ入力シート①!E74="","",データ入力シート①!E74)</f>
        <v/>
      </c>
      <c r="AC38" s="739"/>
      <c r="AD38" s="739"/>
      <c r="AE38" s="739"/>
      <c r="AF38" s="739"/>
      <c r="AG38" s="739"/>
      <c r="AH38" s="739"/>
      <c r="AI38" s="739"/>
      <c r="AJ38" s="739"/>
      <c r="AK38" s="739"/>
      <c r="AL38" s="740"/>
    </row>
    <row r="39" spans="1:38" ht="22.5" customHeight="1" x14ac:dyDescent="0.2">
      <c r="A39" s="216" t="s">
        <v>114</v>
      </c>
      <c r="B39" s="91"/>
      <c r="C39" s="14"/>
      <c r="D39" s="91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2"/>
      <c r="Y39" s="92"/>
      <c r="Z39" s="92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</row>
    <row r="40" spans="1:38" ht="46.35" customHeight="1" x14ac:dyDescent="0.15">
      <c r="A40" s="657" t="str">
        <f>IF(データ入力シート①!B77="","",データ入力シート①!B77)</f>
        <v/>
      </c>
      <c r="B40" s="658"/>
      <c r="C40" s="658"/>
      <c r="D40" s="658"/>
      <c r="E40" s="658"/>
      <c r="F40" s="658"/>
      <c r="G40" s="658"/>
      <c r="H40" s="658"/>
      <c r="I40" s="658"/>
      <c r="J40" s="658"/>
      <c r="K40" s="658"/>
      <c r="L40" s="658"/>
      <c r="M40" s="658"/>
      <c r="N40" s="658"/>
      <c r="O40" s="658"/>
      <c r="P40" s="658"/>
      <c r="Q40" s="658"/>
      <c r="R40" s="658"/>
      <c r="S40" s="658"/>
      <c r="T40" s="658"/>
      <c r="U40" s="658"/>
      <c r="V40" s="658"/>
      <c r="W40" s="658"/>
      <c r="X40" s="658"/>
      <c r="Y40" s="658"/>
      <c r="Z40" s="658"/>
      <c r="AA40" s="658"/>
      <c r="AB40" s="658"/>
      <c r="AC40" s="658"/>
      <c r="AD40" s="658"/>
      <c r="AE40" s="658"/>
      <c r="AF40" s="658"/>
      <c r="AG40" s="658"/>
      <c r="AH40" s="658"/>
      <c r="AI40" s="658"/>
      <c r="AJ40" s="658"/>
      <c r="AK40" s="658"/>
      <c r="AL40" s="659"/>
    </row>
    <row r="41" spans="1:38" ht="4.7" customHeight="1" x14ac:dyDescent="0.2">
      <c r="A41" s="217"/>
      <c r="B41" s="349"/>
      <c r="C41" s="349"/>
      <c r="D41" s="349"/>
      <c r="E41" s="77"/>
      <c r="F41" s="77"/>
      <c r="G41" s="349"/>
      <c r="H41" s="349"/>
      <c r="I41" s="349"/>
      <c r="J41" s="349"/>
      <c r="K41" s="349"/>
      <c r="L41" s="349"/>
      <c r="M41" s="349"/>
      <c r="N41" s="349"/>
      <c r="O41" s="349"/>
      <c r="P41" s="349"/>
      <c r="Q41" s="349"/>
      <c r="R41" s="349"/>
      <c r="S41" s="349"/>
      <c r="T41" s="349"/>
      <c r="U41" s="349"/>
      <c r="V41" s="349"/>
      <c r="W41" s="349"/>
      <c r="X41" s="349"/>
      <c r="Y41" s="349"/>
      <c r="Z41" s="349"/>
      <c r="AA41" s="349"/>
      <c r="AB41" s="349"/>
      <c r="AC41" s="349"/>
      <c r="AD41" s="349"/>
      <c r="AE41" s="349"/>
      <c r="AF41" s="349"/>
      <c r="AG41" s="349"/>
      <c r="AH41" s="349"/>
      <c r="AI41" s="349"/>
      <c r="AJ41" s="349"/>
      <c r="AK41" s="349"/>
      <c r="AL41" s="349"/>
    </row>
    <row r="42" spans="1:38" x14ac:dyDescent="0.15">
      <c r="A42" s="327"/>
      <c r="B42" s="328"/>
      <c r="C42" s="328"/>
      <c r="D42" s="328"/>
      <c r="E42" s="328"/>
      <c r="F42" s="328"/>
      <c r="G42" s="328"/>
      <c r="H42" s="328"/>
      <c r="I42" s="328"/>
      <c r="J42" s="328"/>
      <c r="K42" s="328"/>
      <c r="L42" s="328"/>
      <c r="M42" s="328"/>
      <c r="N42" s="328"/>
      <c r="O42" s="328"/>
      <c r="P42" s="328"/>
      <c r="Q42" s="328"/>
      <c r="R42" s="328"/>
      <c r="S42" s="328"/>
      <c r="T42" s="328"/>
      <c r="U42" s="328"/>
      <c r="V42" s="328"/>
      <c r="W42" s="328"/>
      <c r="X42" s="328"/>
      <c r="Y42" s="328"/>
      <c r="Z42" s="328"/>
      <c r="AA42" s="328"/>
      <c r="AB42" s="667"/>
      <c r="AC42" s="667"/>
      <c r="AD42" s="667"/>
      <c r="AE42" s="667"/>
      <c r="AF42" s="537"/>
      <c r="AG42" s="537"/>
      <c r="AH42" s="329"/>
      <c r="AI42" s="537"/>
      <c r="AJ42" s="537"/>
      <c r="AK42" s="329"/>
      <c r="AL42" s="330"/>
    </row>
    <row r="43" spans="1:38" x14ac:dyDescent="0.15">
      <c r="A43" s="1"/>
      <c r="B43" s="2" t="s">
        <v>399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</row>
    <row r="44" spans="1:38" x14ac:dyDescent="0.15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545" t="s">
        <v>397</v>
      </c>
      <c r="AB44" s="545"/>
      <c r="AC44" s="545"/>
      <c r="AD44" s="545"/>
      <c r="AE44" s="545" t="str">
        <f>IF(データ入力シート①!E11="","",データ入力シート①!E11)</f>
        <v/>
      </c>
      <c r="AF44" s="545"/>
      <c r="AG44" s="2" t="s">
        <v>359</v>
      </c>
      <c r="AH44" s="545" t="str">
        <f>IF(データ入力シート①!E12="","",データ入力シート①!E12)</f>
        <v/>
      </c>
      <c r="AI44" s="545"/>
      <c r="AJ44" s="2" t="s">
        <v>360</v>
      </c>
      <c r="AK44" s="2"/>
      <c r="AL44" s="3"/>
    </row>
    <row r="45" spans="1:38" x14ac:dyDescent="0.15">
      <c r="A45" s="1"/>
      <c r="B45" s="2" t="s">
        <v>19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 t="s">
        <v>361</v>
      </c>
      <c r="AF45" s="2"/>
      <c r="AG45" s="2"/>
      <c r="AH45" s="2"/>
      <c r="AI45" s="2"/>
      <c r="AJ45" s="2"/>
      <c r="AK45" s="2"/>
      <c r="AL45" s="3"/>
    </row>
    <row r="46" spans="1:38" x14ac:dyDescent="0.15">
      <c r="A46" s="1"/>
      <c r="B46" s="311" t="s">
        <v>352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3"/>
    </row>
    <row r="47" spans="1:38" x14ac:dyDescent="0.15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3"/>
    </row>
    <row r="48" spans="1:38" ht="15.75" customHeight="1" x14ac:dyDescent="0.15">
      <c r="A48" s="1"/>
      <c r="B48" s="628" t="s">
        <v>20</v>
      </c>
      <c r="C48" s="628"/>
      <c r="D48" s="628"/>
      <c r="E48" s="628"/>
      <c r="F48" s="627" t="str">
        <f>IF(データ入力シート①!E14="","",データ入力シート①!E14)</f>
        <v/>
      </c>
      <c r="G48" s="627"/>
      <c r="H48" s="627"/>
      <c r="I48" s="627"/>
      <c r="J48" s="627"/>
      <c r="K48" s="627"/>
      <c r="L48" s="627"/>
      <c r="M48" s="627"/>
      <c r="N48" s="627"/>
      <c r="O48" s="627"/>
      <c r="P48" s="627"/>
      <c r="Q48" s="627"/>
      <c r="R48" s="627"/>
      <c r="S48" s="627"/>
      <c r="T48" s="628" t="s">
        <v>351</v>
      </c>
      <c r="U48" s="628"/>
      <c r="V48" s="628"/>
      <c r="W48" s="628"/>
      <c r="X48" s="629" t="str">
        <f>IF(データ入力シート①!E16="","",データ入力シート①!E16)</f>
        <v/>
      </c>
      <c r="Y48" s="629"/>
      <c r="Z48" s="629"/>
      <c r="AA48" s="629"/>
      <c r="AB48" s="629"/>
      <c r="AC48" s="629"/>
      <c r="AD48" s="629"/>
      <c r="AE48" s="629"/>
      <c r="AF48" s="629"/>
      <c r="AG48" s="629"/>
      <c r="AH48" s="2"/>
      <c r="AI48" s="2"/>
      <c r="AJ48" s="2"/>
      <c r="AK48" s="2"/>
      <c r="AL48" s="3"/>
    </row>
    <row r="49" spans="1:38" ht="15.75" customHeight="1" x14ac:dyDescent="0.15">
      <c r="A49" s="1"/>
      <c r="B49" s="628"/>
      <c r="C49" s="628"/>
      <c r="D49" s="628"/>
      <c r="E49" s="628"/>
      <c r="F49" s="627"/>
      <c r="G49" s="627"/>
      <c r="H49" s="627"/>
      <c r="I49" s="627"/>
      <c r="J49" s="627"/>
      <c r="K49" s="627"/>
      <c r="L49" s="627"/>
      <c r="M49" s="627"/>
      <c r="N49" s="627"/>
      <c r="O49" s="627"/>
      <c r="P49" s="627"/>
      <c r="Q49" s="627"/>
      <c r="R49" s="627"/>
      <c r="S49" s="627"/>
      <c r="T49" s="628"/>
      <c r="U49" s="628"/>
      <c r="V49" s="628"/>
      <c r="W49" s="628"/>
      <c r="X49" s="629"/>
      <c r="Y49" s="629"/>
      <c r="Z49" s="629"/>
      <c r="AA49" s="629"/>
      <c r="AB49" s="629"/>
      <c r="AC49" s="629"/>
      <c r="AD49" s="629"/>
      <c r="AE49" s="629"/>
      <c r="AF49" s="629"/>
      <c r="AG49" s="629"/>
      <c r="AH49" s="628"/>
      <c r="AI49" s="628"/>
      <c r="AJ49" s="628"/>
      <c r="AK49" s="2"/>
      <c r="AL49" s="3"/>
    </row>
    <row r="50" spans="1:38" ht="15.75" customHeight="1" x14ac:dyDescent="0.15">
      <c r="A50" s="312"/>
      <c r="B50" s="313"/>
      <c r="C50" s="313"/>
      <c r="D50" s="313"/>
      <c r="E50" s="313"/>
      <c r="F50" s="313"/>
      <c r="G50" s="313"/>
      <c r="H50" s="313"/>
      <c r="I50" s="313"/>
      <c r="J50" s="313"/>
      <c r="K50" s="313"/>
      <c r="L50" s="313"/>
      <c r="M50" s="313"/>
      <c r="N50" s="313"/>
      <c r="O50" s="313"/>
      <c r="P50" s="313"/>
      <c r="Q50" s="313"/>
      <c r="R50" s="313"/>
      <c r="S50" s="313"/>
      <c r="T50" s="313"/>
      <c r="U50" s="313"/>
      <c r="V50" s="313"/>
      <c r="W50" s="313"/>
      <c r="X50" s="313" t="s">
        <v>358</v>
      </c>
      <c r="Y50" s="313"/>
      <c r="Z50" s="313"/>
      <c r="AA50" s="313"/>
      <c r="AB50" s="313"/>
      <c r="AC50" s="313"/>
      <c r="AD50" s="313"/>
      <c r="AE50" s="313"/>
      <c r="AF50" s="313"/>
      <c r="AG50" s="313"/>
      <c r="AH50" s="313"/>
      <c r="AI50" s="313"/>
      <c r="AJ50" s="313"/>
      <c r="AK50" s="313"/>
      <c r="AL50" s="314"/>
    </row>
    <row r="51" spans="1:38" ht="15.75" customHeight="1" x14ac:dyDescent="0.15"/>
    <row r="52" spans="1:38" ht="15.75" customHeight="1" x14ac:dyDescent="0.15"/>
    <row r="53" spans="1:38" ht="15.75" customHeight="1" x14ac:dyDescent="0.15"/>
    <row r="54" spans="1:38" ht="15.75" customHeight="1" x14ac:dyDescent="0.15"/>
    <row r="55" spans="1:38" ht="15.75" customHeight="1" x14ac:dyDescent="0.15"/>
    <row r="56" spans="1:38" ht="15.75" customHeight="1" x14ac:dyDescent="0.15"/>
    <row r="57" spans="1:38" ht="15.75" customHeight="1" x14ac:dyDescent="0.15"/>
    <row r="58" spans="1:38" ht="15.75" customHeight="1" x14ac:dyDescent="0.15"/>
    <row r="59" spans="1:38" ht="15.75" customHeight="1" x14ac:dyDescent="0.15"/>
    <row r="60" spans="1:38" ht="15.75" customHeight="1" x14ac:dyDescent="0.15"/>
    <row r="61" spans="1:38" ht="15.75" customHeight="1" x14ac:dyDescent="0.15"/>
    <row r="62" spans="1:38" ht="15.75" customHeight="1" x14ac:dyDescent="0.15"/>
    <row r="63" spans="1:38" ht="15.75" customHeight="1" x14ac:dyDescent="0.15"/>
    <row r="64" spans="1:38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4.5" customHeight="1" x14ac:dyDescent="0.15"/>
    <row r="78" ht="4.5" customHeight="1" x14ac:dyDescent="0.15"/>
    <row r="79" ht="4.5" customHeight="1" x14ac:dyDescent="0.15"/>
    <row r="80" ht="4.5" customHeight="1" x14ac:dyDescent="0.15"/>
    <row r="81" ht="4.5" customHeight="1" x14ac:dyDescent="0.15"/>
    <row r="82" ht="4.5" customHeight="1" x14ac:dyDescent="0.15"/>
    <row r="83" ht="4.5" customHeight="1" x14ac:dyDescent="0.15"/>
    <row r="84" x14ac:dyDescent="0.15"/>
    <row r="85" x14ac:dyDescent="0.15"/>
    <row r="86" x14ac:dyDescent="0.15"/>
    <row r="87" x14ac:dyDescent="0.15"/>
    <row r="88" x14ac:dyDescent="0.15"/>
    <row r="89" x14ac:dyDescent="0.15"/>
    <row r="90" x14ac:dyDescent="0.15"/>
    <row r="91" x14ac:dyDescent="0.15"/>
    <row r="92" x14ac:dyDescent="0.15"/>
    <row r="93" x14ac:dyDescent="0.15"/>
  </sheetData>
  <sheetProtection selectLockedCells="1"/>
  <mergeCells count="146">
    <mergeCell ref="A38:D38"/>
    <mergeCell ref="T38:AA38"/>
    <mergeCell ref="K30:P31"/>
    <mergeCell ref="S36:S37"/>
    <mergeCell ref="X36:X37"/>
    <mergeCell ref="E38:S38"/>
    <mergeCell ref="AB38:AL38"/>
    <mergeCell ref="J35:N35"/>
    <mergeCell ref="O35:S35"/>
    <mergeCell ref="A30:D33"/>
    <mergeCell ref="AA7:AL7"/>
    <mergeCell ref="AA8:AL9"/>
    <mergeCell ref="I10:AL10"/>
    <mergeCell ref="E11:E12"/>
    <mergeCell ref="AA23:AL23"/>
    <mergeCell ref="X24:Z24"/>
    <mergeCell ref="X13:Z13"/>
    <mergeCell ref="X14:Z14"/>
    <mergeCell ref="AA13:AL13"/>
    <mergeCell ref="AA14:AL14"/>
    <mergeCell ref="R18:R19"/>
    <mergeCell ref="AF18:AF19"/>
    <mergeCell ref="AL18:AL19"/>
    <mergeCell ref="E23:S24"/>
    <mergeCell ref="X23:Z23"/>
    <mergeCell ref="AA24:AL24"/>
    <mergeCell ref="X20:Z21"/>
    <mergeCell ref="E20:W21"/>
    <mergeCell ref="AA20:AL21"/>
    <mergeCell ref="T23:W24"/>
    <mergeCell ref="X26:Z26"/>
    <mergeCell ref="J36:M37"/>
    <mergeCell ref="O36:R37"/>
    <mergeCell ref="AC30:AH30"/>
    <mergeCell ref="AD31:AG31"/>
    <mergeCell ref="AI34:AL35"/>
    <mergeCell ref="AI31:AK33"/>
    <mergeCell ref="T35:X35"/>
    <mergeCell ref="Y35:AC35"/>
    <mergeCell ref="AD35:AH35"/>
    <mergeCell ref="F26:R26"/>
    <mergeCell ref="AI28:AK29"/>
    <mergeCell ref="AI27:AL27"/>
    <mergeCell ref="AL36:AL37"/>
    <mergeCell ref="E34:I34"/>
    <mergeCell ref="E35:I35"/>
    <mergeCell ref="J32:J33"/>
    <mergeCell ref="P32:P33"/>
    <mergeCell ref="V32:V33"/>
    <mergeCell ref="Q32:U33"/>
    <mergeCell ref="A7:D7"/>
    <mergeCell ref="A20:D21"/>
    <mergeCell ref="A27:D29"/>
    <mergeCell ref="Q30:V31"/>
    <mergeCell ref="A17:D19"/>
    <mergeCell ref="A10:D10"/>
    <mergeCell ref="A15:D16"/>
    <mergeCell ref="A34:D37"/>
    <mergeCell ref="B48:E49"/>
    <mergeCell ref="A40:AL40"/>
    <mergeCell ref="AI30:AL30"/>
    <mergeCell ref="E30:J31"/>
    <mergeCell ref="W32:AA33"/>
    <mergeCell ref="AB42:AE42"/>
    <mergeCell ref="T25:W26"/>
    <mergeCell ref="X25:Z25"/>
    <mergeCell ref="U27:AH27"/>
    <mergeCell ref="U28:AH28"/>
    <mergeCell ref="F27:S27"/>
    <mergeCell ref="F28:S28"/>
    <mergeCell ref="F29:S29"/>
    <mergeCell ref="T29:AH29"/>
    <mergeCell ref="A25:D26"/>
    <mergeCell ref="E25:S25"/>
    <mergeCell ref="A8:D9"/>
    <mergeCell ref="F11:H12"/>
    <mergeCell ref="T15:W16"/>
    <mergeCell ref="X8:Z9"/>
    <mergeCell ref="E8:W9"/>
    <mergeCell ref="F48:S49"/>
    <mergeCell ref="T48:W49"/>
    <mergeCell ref="X48:AG49"/>
    <mergeCell ref="AA26:AL26"/>
    <mergeCell ref="AB32:AB33"/>
    <mergeCell ref="AH32:AH33"/>
    <mergeCell ref="AL31:AL33"/>
    <mergeCell ref="AL28:AL29"/>
    <mergeCell ref="AH49:AJ49"/>
    <mergeCell ref="E36:I36"/>
    <mergeCell ref="E37:I37"/>
    <mergeCell ref="AI36:AK37"/>
    <mergeCell ref="AF42:AG42"/>
    <mergeCell ref="AI42:AJ42"/>
    <mergeCell ref="T36:W37"/>
    <mergeCell ref="Y36:AB37"/>
    <mergeCell ref="AD36:AG37"/>
    <mergeCell ref="AC36:AC37"/>
    <mergeCell ref="AH36:AH37"/>
    <mergeCell ref="AA3:AF3"/>
    <mergeCell ref="AG18:AK19"/>
    <mergeCell ref="T4:Z4"/>
    <mergeCell ref="AB4:AF4"/>
    <mergeCell ref="AH4:AL4"/>
    <mergeCell ref="T3:Z3"/>
    <mergeCell ref="AG17:AL17"/>
    <mergeCell ref="AA5:AL5"/>
    <mergeCell ref="A3:R3"/>
    <mergeCell ref="AG3:AL3"/>
    <mergeCell ref="A4:R4"/>
    <mergeCell ref="E17:R17"/>
    <mergeCell ref="S17:AF17"/>
    <mergeCell ref="E10:H10"/>
    <mergeCell ref="X15:Z15"/>
    <mergeCell ref="X16:Z16"/>
    <mergeCell ref="X11:Z12"/>
    <mergeCell ref="E15:G15"/>
    <mergeCell ref="E16:G16"/>
    <mergeCell ref="A13:D14"/>
    <mergeCell ref="T13:W14"/>
    <mergeCell ref="X7:Z7"/>
    <mergeCell ref="E7:W7"/>
    <mergeCell ref="A11:D12"/>
    <mergeCell ref="A23:D24"/>
    <mergeCell ref="W30:AB31"/>
    <mergeCell ref="AA25:AL25"/>
    <mergeCell ref="AA44:AD44"/>
    <mergeCell ref="AE44:AF44"/>
    <mergeCell ref="AH44:AI44"/>
    <mergeCell ref="AA11:AL12"/>
    <mergeCell ref="H15:S15"/>
    <mergeCell ref="H16:S16"/>
    <mergeCell ref="AA15:AL15"/>
    <mergeCell ref="AA16:AL16"/>
    <mergeCell ref="E18:Q19"/>
    <mergeCell ref="S18:AE19"/>
    <mergeCell ref="E13:G13"/>
    <mergeCell ref="E14:G14"/>
    <mergeCell ref="H13:S13"/>
    <mergeCell ref="H14:S14"/>
    <mergeCell ref="I11:W12"/>
    <mergeCell ref="J34:S34"/>
    <mergeCell ref="E32:I33"/>
    <mergeCell ref="K32:O33"/>
    <mergeCell ref="AC32:AG33"/>
    <mergeCell ref="T34:AH34"/>
    <mergeCell ref="N36:N37"/>
  </mergeCells>
  <phoneticPr fontId="1"/>
  <conditionalFormatting sqref="A6:AL6 A13 T13 E13 A15 AA20 X20 AA7:AA8 A7:E8 A9:D10 A12:D12 A11:F11 X7:X8 A23 E23 A25 E25 F26 S26 E27:F29 AL28 AI27:AI28 AI30 AL31 X48 T48 F48 AF42:AK42 A4:P4 AA4:AL4 E15:E16 H13:H16 X11 X15:X16 AA11 T27:U28 F46:AH47 S4 A5:AA5 I11 E10 AA13:AA16 F45:AA45 AF45:AH45">
    <cfRule type="cellIs" dxfId="11" priority="9" stopIfTrue="1" operator="equal">
      <formula>0</formula>
    </cfRule>
  </conditionalFormatting>
  <conditionalFormatting sqref="X13">
    <cfRule type="cellIs" dxfId="10" priority="6" stopIfTrue="1" operator="equal">
      <formula>0</formula>
    </cfRule>
  </conditionalFormatting>
  <conditionalFormatting sqref="T23 X23:X26 AA23:AA26">
    <cfRule type="cellIs" dxfId="9" priority="5" stopIfTrue="1" operator="equal">
      <formula>0</formula>
    </cfRule>
  </conditionalFormatting>
  <conditionalFormatting sqref="AG18:AK19">
    <cfRule type="cellIs" dxfId="8" priority="2" operator="equal">
      <formula>0</formula>
    </cfRule>
  </conditionalFormatting>
  <conditionalFormatting sqref="AI31:AK33">
    <cfRule type="cellIs" dxfId="7" priority="1" operator="equal">
      <formula>0</formula>
    </cfRule>
  </conditionalFormatting>
  <printOptions horizontalCentered="1"/>
  <pageMargins left="0.82677165354330717" right="0.55118110236220474" top="0.51181102362204722" bottom="7.874015748031496E-2" header="0.31496062992125984" footer="0.15748031496062992"/>
  <pageSetup paperSize="9" scale="86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O68"/>
  <sheetViews>
    <sheetView showGridLines="0" zoomScale="85" zoomScaleNormal="85" zoomScaleSheetLayoutView="100" workbookViewId="0">
      <selection activeCell="K16" sqref="K16"/>
    </sheetView>
  </sheetViews>
  <sheetFormatPr defaultColWidth="0" defaultRowHeight="11.25" zeroHeight="1" x14ac:dyDescent="0.15"/>
  <cols>
    <col min="1" max="1" width="6.125" style="220" customWidth="1"/>
    <col min="2" max="2" width="14" style="220" customWidth="1"/>
    <col min="3" max="5" width="5" style="220" customWidth="1"/>
    <col min="6" max="6" width="6.125" style="220" customWidth="1"/>
    <col min="7" max="7" width="14" style="220" customWidth="1"/>
    <col min="8" max="10" width="5" style="220" customWidth="1"/>
    <col min="11" max="11" width="6.125" style="220" customWidth="1"/>
    <col min="12" max="12" width="14" style="220" customWidth="1"/>
    <col min="13" max="15" width="5" style="220" customWidth="1"/>
    <col min="16" max="16" width="36.875" style="222" customWidth="1"/>
    <col min="17" max="37" width="9" style="222" hidden="1" customWidth="1"/>
    <col min="38" max="38" width="4.5" style="222" hidden="1" customWidth="1"/>
    <col min="39" max="40" width="9" style="222" hidden="1" customWidth="1"/>
    <col min="41" max="41" width="4.5" style="222" hidden="1" customWidth="1"/>
    <col min="42" max="16384" width="0" style="222" hidden="1"/>
  </cols>
  <sheetData>
    <row r="1" spans="1:16" ht="13.5" customHeight="1" x14ac:dyDescent="0.15">
      <c r="O1" s="85" t="s">
        <v>306</v>
      </c>
    </row>
    <row r="2" spans="1:16" ht="11.25" customHeight="1" x14ac:dyDescent="0.15">
      <c r="O2" s="221"/>
    </row>
    <row r="3" spans="1:16" ht="15" customHeight="1" x14ac:dyDescent="0.15">
      <c r="A3" s="745" t="s">
        <v>385</v>
      </c>
      <c r="B3" s="745"/>
      <c r="C3" s="745"/>
      <c r="D3" s="745"/>
      <c r="E3" s="745"/>
      <c r="F3" s="745"/>
      <c r="G3" s="745"/>
      <c r="H3" s="746" t="s">
        <v>21</v>
      </c>
      <c r="I3" s="746"/>
      <c r="J3" s="746"/>
      <c r="K3" s="746"/>
      <c r="L3" s="223" t="s">
        <v>22</v>
      </c>
      <c r="M3" s="741" t="s">
        <v>81</v>
      </c>
      <c r="N3" s="741"/>
      <c r="O3" s="741"/>
    </row>
    <row r="4" spans="1:16" ht="30" customHeight="1" x14ac:dyDescent="0.15">
      <c r="A4" s="747" t="s">
        <v>301</v>
      </c>
      <c r="B4" s="747"/>
      <c r="C4" s="747"/>
      <c r="D4" s="747"/>
      <c r="E4" s="747"/>
      <c r="F4" s="747"/>
      <c r="G4" s="747"/>
      <c r="H4" s="748" t="str">
        <f>IF(データ入力シート①!E21="","",データ入力シート①!E21)</f>
        <v/>
      </c>
      <c r="I4" s="748"/>
      <c r="J4" s="748"/>
      <c r="K4" s="748"/>
      <c r="L4" s="393"/>
      <c r="M4" s="753"/>
      <c r="N4" s="753"/>
      <c r="O4" s="753"/>
    </row>
    <row r="5" spans="1:16" ht="5.45" customHeight="1" x14ac:dyDescent="0.15">
      <c r="A5" s="225"/>
      <c r="L5" s="752"/>
      <c r="M5" s="752"/>
      <c r="N5" s="752"/>
      <c r="O5" s="752"/>
    </row>
    <row r="6" spans="1:16" ht="31.5" customHeight="1" x14ac:dyDescent="0.15">
      <c r="A6" s="73" t="s">
        <v>29</v>
      </c>
      <c r="B6" s="742" t="str">
        <f>IF(データ入力シート①!E14="","",データ入力シート①!E14)</f>
        <v/>
      </c>
      <c r="C6" s="743"/>
      <c r="D6" s="743"/>
      <c r="E6" s="743"/>
      <c r="F6" s="743"/>
      <c r="G6" s="743"/>
      <c r="H6" s="743"/>
      <c r="I6" s="743"/>
      <c r="J6" s="744"/>
      <c r="K6" s="73" t="s">
        <v>82</v>
      </c>
      <c r="L6" s="698" t="str">
        <f>IF(データ入力シート①!E18="","",データ入力シート①!E18)</f>
        <v/>
      </c>
      <c r="M6" s="698"/>
      <c r="N6" s="698"/>
      <c r="O6" s="698"/>
    </row>
    <row r="7" spans="1:16" ht="31.5" customHeight="1" x14ac:dyDescent="0.15">
      <c r="A7" s="250" t="s">
        <v>34</v>
      </c>
      <c r="B7" s="749" t="str">
        <f>IF(データ入力シート①!E38="","",データ入力シート①!E38)</f>
        <v/>
      </c>
      <c r="C7" s="750"/>
      <c r="D7" s="750"/>
      <c r="E7" s="751"/>
      <c r="F7" s="250" t="s">
        <v>35</v>
      </c>
      <c r="G7" s="749" t="str">
        <f>IF(データ入力シート①!E39="","",データ入力シート①!E39)</f>
        <v/>
      </c>
      <c r="H7" s="750"/>
      <c r="I7" s="750"/>
      <c r="J7" s="751"/>
      <c r="K7" s="250" t="s">
        <v>36</v>
      </c>
      <c r="L7" s="698" t="str">
        <f>IF(データ入力シート①!E28="","",データ入力シート①!E28)</f>
        <v/>
      </c>
      <c r="M7" s="698"/>
      <c r="N7" s="698"/>
      <c r="O7" s="698"/>
    </row>
    <row r="8" spans="1:16" ht="3" customHeight="1" x14ac:dyDescent="0.15">
      <c r="A8" s="226"/>
      <c r="B8" s="77"/>
      <c r="C8" s="77"/>
      <c r="D8" s="77"/>
      <c r="E8" s="77"/>
      <c r="F8" s="226"/>
      <c r="G8" s="77"/>
      <c r="H8" s="77"/>
      <c r="I8" s="77"/>
      <c r="J8" s="77"/>
      <c r="K8" s="226"/>
      <c r="L8" s="90"/>
      <c r="M8" s="90"/>
      <c r="N8" s="90"/>
      <c r="O8" s="90"/>
    </row>
    <row r="9" spans="1:16" ht="22.5" customHeight="1" x14ac:dyDescent="0.15">
      <c r="A9" s="388" t="s">
        <v>251</v>
      </c>
      <c r="B9" s="219"/>
      <c r="C9" s="219"/>
      <c r="D9" s="219"/>
      <c r="E9" s="219"/>
      <c r="F9" s="219"/>
      <c r="G9" s="219"/>
      <c r="H9" s="219"/>
      <c r="I9" s="219"/>
      <c r="J9" s="231"/>
      <c r="K9" s="231"/>
      <c r="L9" s="237"/>
      <c r="M9" s="231"/>
      <c r="N9" s="231"/>
      <c r="O9" s="219"/>
    </row>
    <row r="10" spans="1:16" ht="17.25" customHeight="1" x14ac:dyDescent="0.15">
      <c r="A10" s="380" t="s">
        <v>25</v>
      </c>
      <c r="B10" s="792" t="s">
        <v>55</v>
      </c>
      <c r="C10" s="792"/>
      <c r="D10" s="792"/>
      <c r="E10" s="792"/>
      <c r="F10" s="380" t="s">
        <v>256</v>
      </c>
      <c r="G10" s="782" t="s">
        <v>382</v>
      </c>
      <c r="H10" s="783"/>
      <c r="I10" s="406"/>
      <c r="J10" s="231"/>
      <c r="K10" s="231"/>
      <c r="L10" s="231"/>
      <c r="M10" s="791"/>
      <c r="N10" s="791"/>
      <c r="O10" s="791"/>
      <c r="P10" s="237"/>
    </row>
    <row r="11" spans="1:16" ht="17.25" customHeight="1" x14ac:dyDescent="0.15">
      <c r="A11" s="381" t="s">
        <v>56</v>
      </c>
      <c r="B11" s="399" t="str">
        <f>IF('データ入力シート②（名簿）'!B8="","",'データ入力シート②（名簿）'!B8)</f>
        <v/>
      </c>
      <c r="C11" s="789" t="str">
        <f>IF('データ入力シート②（名簿）'!C8="","",'データ入力シート②（名簿）'!C8)</f>
        <v/>
      </c>
      <c r="D11" s="789" t="str">
        <f>IF('データ入力シート②（名簿）'!D8="","",'データ入力シート②（名簿）'!D8)</f>
        <v/>
      </c>
      <c r="E11" s="790" t="str">
        <f>IF('データ入力シート②（名簿）'!E8="","",'データ入力シート②（名簿）'!E8)</f>
        <v/>
      </c>
      <c r="F11" s="394" t="str">
        <f>IF('データ入力シート②（名簿）'!D8="","",'データ入力シート②（名簿）'!D8)</f>
        <v/>
      </c>
      <c r="G11" s="793" t="str">
        <f>IF('データ入力シート②（名簿）'!I8="","",'データ入力シート②（名簿）'!I8)</f>
        <v/>
      </c>
      <c r="H11" s="794"/>
      <c r="I11" s="406"/>
      <c r="J11" s="231"/>
      <c r="K11" s="231"/>
      <c r="L11" s="231"/>
      <c r="M11" s="788" t="str">
        <f>IF('データ入力シート②（名簿）'!M8="","",'データ入力シート②（名簿）'!M8)</f>
        <v/>
      </c>
      <c r="N11" s="788"/>
      <c r="O11" s="788"/>
      <c r="P11" s="237"/>
    </row>
    <row r="12" spans="1:16" ht="17.25" customHeight="1" x14ac:dyDescent="0.15">
      <c r="A12" s="382" t="s">
        <v>57</v>
      </c>
      <c r="B12" s="400" t="str">
        <f>IF('データ入力シート②（名簿）'!B9="","",'データ入力シート②（名簿）'!B9)</f>
        <v/>
      </c>
      <c r="C12" s="786" t="str">
        <f>IF('データ入力シート②（名簿）'!C9="","",'データ入力シート②（名簿）'!C9)</f>
        <v/>
      </c>
      <c r="D12" s="786" t="str">
        <f>IF('データ入力シート②（名簿）'!D9="","",'データ入力シート②（名簿）'!D9)</f>
        <v/>
      </c>
      <c r="E12" s="787" t="str">
        <f>IF('データ入力シート②（名簿）'!E9="","",'データ入力シート②（名簿）'!E9)</f>
        <v/>
      </c>
      <c r="F12" s="395" t="str">
        <f>IF('データ入力シート②（名簿）'!D9="","",'データ入力シート②（名簿）'!D9)</f>
        <v/>
      </c>
      <c r="G12" s="778" t="str">
        <f>IF('データ入力シート②（名簿）'!I9="","",'データ入力シート②（名簿）'!I9)</f>
        <v/>
      </c>
      <c r="H12" s="779"/>
      <c r="I12" s="406"/>
      <c r="J12" s="231"/>
      <c r="K12" s="231"/>
      <c r="L12" s="231"/>
      <c r="M12" s="788" t="str">
        <f>IF('データ入力シート②（名簿）'!M9="","",'データ入力シート②（名簿）'!M9)</f>
        <v/>
      </c>
      <c r="N12" s="788"/>
      <c r="O12" s="788"/>
      <c r="P12" s="237"/>
    </row>
    <row r="13" spans="1:16" ht="21" customHeight="1" x14ac:dyDescent="0.15">
      <c r="A13" s="383" t="s">
        <v>252</v>
      </c>
      <c r="B13" s="400" t="str">
        <f>IF('データ入力シート②（名簿）'!B10="","",'データ入力シート②（名簿）'!B10)</f>
        <v/>
      </c>
      <c r="C13" s="786" t="str">
        <f>IF('データ入力シート②（名簿）'!C10="","",'データ入力シート②（名簿）'!C10)</f>
        <v/>
      </c>
      <c r="D13" s="786" t="str">
        <f>IF('データ入力シート②（名簿）'!D10="","",'データ入力シート②（名簿）'!D10)</f>
        <v/>
      </c>
      <c r="E13" s="787" t="str">
        <f>IF('データ入力シート②（名簿）'!E10="","",'データ入力シート②（名簿）'!E10)</f>
        <v/>
      </c>
      <c r="F13" s="396" t="str">
        <f>IF('データ入力シート②（名簿）'!D10="","",'データ入力シート②（名簿）'!D10)</f>
        <v/>
      </c>
      <c r="G13" s="778" t="str">
        <f>IF('データ入力シート②（名簿）'!I10="","",'データ入力シート②（名簿）'!I10)</f>
        <v/>
      </c>
      <c r="H13" s="779"/>
      <c r="I13" s="231"/>
      <c r="J13" s="231"/>
      <c r="K13" s="231"/>
      <c r="L13" s="231"/>
      <c r="M13" s="788" t="str">
        <f>IF('データ入力シート②（名簿）'!M10="","",'データ入力シート②（名簿）'!M10)</f>
        <v/>
      </c>
      <c r="N13" s="788"/>
      <c r="O13" s="788"/>
    </row>
    <row r="14" spans="1:16" ht="21" customHeight="1" x14ac:dyDescent="0.15">
      <c r="A14" s="383" t="s">
        <v>253</v>
      </c>
      <c r="B14" s="400" t="str">
        <f>IF('データ入力シート②（名簿）'!B11="","",'データ入力シート②（名簿）'!B11)</f>
        <v/>
      </c>
      <c r="C14" s="786" t="str">
        <f>IF('データ入力シート②（名簿）'!C11="","",'データ入力シート②（名簿）'!C11)</f>
        <v/>
      </c>
      <c r="D14" s="786" t="str">
        <f>IF('データ入力シート②（名簿）'!D11="","",'データ入力シート②（名簿）'!D11)</f>
        <v/>
      </c>
      <c r="E14" s="787" t="str">
        <f>IF('データ入力シート②（名簿）'!E11="","",'データ入力シート②（名簿）'!E11)</f>
        <v/>
      </c>
      <c r="F14" s="396" t="str">
        <f>IF('データ入力シート②（名簿）'!D11="","",'データ入力シート②（名簿）'!D11)</f>
        <v/>
      </c>
      <c r="G14" s="778" t="str">
        <f>IF('データ入力シート②（名簿）'!I11="","",'データ入力シート②（名簿）'!I11)</f>
        <v/>
      </c>
      <c r="H14" s="779"/>
      <c r="I14" s="406"/>
      <c r="J14" s="231"/>
      <c r="K14" s="231"/>
      <c r="L14" s="231"/>
      <c r="M14" s="788" t="str">
        <f>IF('データ入力シート②（名簿）'!M11="","",'データ入力シート②（名簿）'!M11)</f>
        <v/>
      </c>
      <c r="N14" s="788"/>
      <c r="O14" s="788"/>
      <c r="P14" s="237"/>
    </row>
    <row r="15" spans="1:16" ht="21" customHeight="1" x14ac:dyDescent="0.15">
      <c r="A15" s="381" t="s">
        <v>254</v>
      </c>
      <c r="B15" s="400" t="str">
        <f>IF('データ入力シート②（名簿）'!B12="","",'データ入力シート②（名簿）'!B12)</f>
        <v/>
      </c>
      <c r="C15" s="786" t="str">
        <f>IF('データ入力シート②（名簿）'!C12="","",'データ入力シート②（名簿）'!C12)</f>
        <v/>
      </c>
      <c r="D15" s="786" t="str">
        <f>IF('データ入力シート②（名簿）'!D12="","",'データ入力シート②（名簿）'!D12)</f>
        <v/>
      </c>
      <c r="E15" s="787" t="str">
        <f>IF('データ入力シート②（名簿）'!E12="","",'データ入力シート②（名簿）'!E12)</f>
        <v/>
      </c>
      <c r="F15" s="394" t="str">
        <f>IF('データ入力シート②（名簿）'!D12="","",'データ入力シート②（名簿）'!D12)</f>
        <v/>
      </c>
      <c r="G15" s="778" t="str">
        <f>IF('データ入力シート②（名簿）'!I12="","",'データ入力シート②（名簿）'!I12)</f>
        <v/>
      </c>
      <c r="H15" s="779"/>
      <c r="I15" s="406"/>
      <c r="J15" s="231"/>
      <c r="K15" s="231"/>
      <c r="L15" s="231"/>
      <c r="M15" s="788" t="str">
        <f>IF('データ入力シート②（名簿）'!M12="","",'データ入力シート②（名簿）'!M12)</f>
        <v/>
      </c>
      <c r="N15" s="788"/>
      <c r="O15" s="788"/>
      <c r="P15" s="237"/>
    </row>
    <row r="16" spans="1:16" ht="21" customHeight="1" x14ac:dyDescent="0.15">
      <c r="A16" s="384" t="s">
        <v>255</v>
      </c>
      <c r="B16" s="401" t="str">
        <f>IF('データ入力シート②（名簿）'!B13="","",'データ入力シート②（名簿）'!B13)</f>
        <v/>
      </c>
      <c r="C16" s="784" t="str">
        <f>IF('データ入力シート②（名簿）'!C13="","",'データ入力シート②（名簿）'!C13)</f>
        <v/>
      </c>
      <c r="D16" s="784" t="str">
        <f>IF('データ入力シート②（名簿）'!D13="","",'データ入力シート②（名簿）'!D13)</f>
        <v/>
      </c>
      <c r="E16" s="785" t="str">
        <f>IF('データ入力シート②（名簿）'!E13="","",'データ入力シート②（名簿）'!E13)</f>
        <v/>
      </c>
      <c r="F16" s="392" t="str">
        <f>IF('データ入力シート②（名簿）'!D13="","",'データ入力シート②（名簿）'!D13)</f>
        <v/>
      </c>
      <c r="G16" s="780" t="str">
        <f>IF('データ入力シート②（名簿）'!I13="","",'データ入力シート②（名簿）'!I13)</f>
        <v/>
      </c>
      <c r="H16" s="781"/>
      <c r="I16" s="406"/>
      <c r="J16" s="231"/>
      <c r="K16" s="231"/>
      <c r="L16" s="231"/>
      <c r="M16" s="788" t="str">
        <f>IF('データ入力シート②（名簿）'!M13="","",'データ入力シート②（名簿）'!M13)</f>
        <v/>
      </c>
      <c r="N16" s="788"/>
      <c r="O16" s="788"/>
      <c r="P16" s="237"/>
    </row>
    <row r="17" spans="1:15" ht="4.3499999999999996" customHeight="1" x14ac:dyDescent="0.15">
      <c r="A17" s="231"/>
      <c r="B17" s="231"/>
      <c r="C17" s="231"/>
      <c r="D17" s="231"/>
      <c r="E17" s="231"/>
      <c r="F17" s="231"/>
      <c r="G17" s="229"/>
      <c r="H17" s="229"/>
      <c r="I17" s="231"/>
      <c r="J17" s="231"/>
      <c r="K17" s="231"/>
      <c r="L17" s="237"/>
      <c r="M17" s="231"/>
      <c r="N17" s="231"/>
      <c r="O17" s="231"/>
    </row>
    <row r="18" spans="1:15" ht="22.5" customHeight="1" x14ac:dyDescent="0.15">
      <c r="A18" s="78" t="s">
        <v>264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19"/>
      <c r="L18" s="219"/>
      <c r="M18" s="205"/>
      <c r="N18" s="205"/>
      <c r="O18" s="205"/>
    </row>
    <row r="19" spans="1:15" ht="30" customHeight="1" x14ac:dyDescent="0.15">
      <c r="A19" s="378" t="s">
        <v>261</v>
      </c>
      <c r="B19" s="754" t="s">
        <v>265</v>
      </c>
      <c r="C19" s="755"/>
      <c r="D19" s="755"/>
      <c r="E19" s="756"/>
      <c r="F19" s="378" t="s">
        <v>261</v>
      </c>
      <c r="G19" s="754" t="s">
        <v>265</v>
      </c>
      <c r="H19" s="755"/>
      <c r="I19" s="755"/>
      <c r="J19" s="756"/>
      <c r="K19" s="378" t="s">
        <v>261</v>
      </c>
      <c r="L19" s="754" t="s">
        <v>1</v>
      </c>
      <c r="M19" s="755"/>
      <c r="N19" s="755"/>
      <c r="O19" s="756"/>
    </row>
    <row r="20" spans="1:15" ht="18.75" customHeight="1" x14ac:dyDescent="0.15">
      <c r="A20" s="377">
        <v>1</v>
      </c>
      <c r="B20" s="769">
        <f>IF('データ入力シート②（名簿）'!B16="","",'データ入力シート②（名簿）'!B16)</f>
        <v>0</v>
      </c>
      <c r="C20" s="770"/>
      <c r="D20" s="770"/>
      <c r="E20" s="572"/>
      <c r="F20" s="377">
        <v>3</v>
      </c>
      <c r="G20" s="769">
        <f>IF('データ入力シート②（名簿）'!B18="","",'データ入力シート②（名簿）'!B18)</f>
        <v>0</v>
      </c>
      <c r="H20" s="770"/>
      <c r="I20" s="770"/>
      <c r="J20" s="572"/>
      <c r="K20" s="377">
        <v>5</v>
      </c>
      <c r="L20" s="769">
        <f>IF('データ入力シート②（名簿）'!B20="","",'データ入力シート②（名簿）'!B20)</f>
        <v>0</v>
      </c>
      <c r="M20" s="770"/>
      <c r="N20" s="770"/>
      <c r="O20" s="572"/>
    </row>
    <row r="21" spans="1:15" ht="18.75" customHeight="1" x14ac:dyDescent="0.15">
      <c r="A21" s="379">
        <v>2</v>
      </c>
      <c r="B21" s="771">
        <f>IF('データ入力シート②（名簿）'!B17="","",'データ入力シート②（名簿）'!B17)</f>
        <v>0</v>
      </c>
      <c r="C21" s="772"/>
      <c r="D21" s="772"/>
      <c r="E21" s="773"/>
      <c r="F21" s="379">
        <v>4</v>
      </c>
      <c r="G21" s="771">
        <f>IF('データ入力シート②（名簿）'!B19="","",'データ入力シート②（名簿）'!B19)</f>
        <v>0</v>
      </c>
      <c r="H21" s="772"/>
      <c r="I21" s="772"/>
      <c r="J21" s="773"/>
      <c r="K21" s="234"/>
      <c r="L21" s="87"/>
      <c r="M21" s="87"/>
      <c r="N21" s="87"/>
      <c r="O21" s="87"/>
    </row>
    <row r="22" spans="1:15" ht="3.6" customHeight="1" x14ac:dyDescent="0.15">
      <c r="A22" s="231"/>
      <c r="B22" s="231"/>
      <c r="C22" s="231"/>
      <c r="D22" s="231"/>
      <c r="E22" s="231"/>
      <c r="F22" s="231"/>
      <c r="G22" s="231"/>
      <c r="H22" s="231"/>
      <c r="I22" s="231"/>
      <c r="J22" s="231"/>
      <c r="K22" s="231"/>
      <c r="L22" s="237"/>
      <c r="M22" s="231"/>
      <c r="N22" s="231"/>
      <c r="O22" s="231"/>
    </row>
    <row r="23" spans="1:15" ht="22.5" customHeight="1" x14ac:dyDescent="0.15">
      <c r="A23" s="78" t="s">
        <v>291</v>
      </c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9"/>
      <c r="M23" s="238"/>
      <c r="N23" s="238"/>
      <c r="O23" s="231"/>
    </row>
    <row r="24" spans="1:15" ht="30" customHeight="1" x14ac:dyDescent="0.15">
      <c r="A24" s="252" t="s">
        <v>25</v>
      </c>
      <c r="B24" s="253" t="s">
        <v>54</v>
      </c>
      <c r="C24" s="757" t="s">
        <v>26</v>
      </c>
      <c r="D24" s="758"/>
      <c r="E24" s="254" t="s">
        <v>261</v>
      </c>
      <c r="F24" s="255" t="s">
        <v>25</v>
      </c>
      <c r="G24" s="253" t="s">
        <v>54</v>
      </c>
      <c r="H24" s="757" t="s">
        <v>26</v>
      </c>
      <c r="I24" s="758"/>
      <c r="J24" s="254" t="s">
        <v>261</v>
      </c>
      <c r="K24" s="255" t="s">
        <v>25</v>
      </c>
      <c r="L24" s="253" t="s">
        <v>54</v>
      </c>
      <c r="M24" s="757" t="s">
        <v>26</v>
      </c>
      <c r="N24" s="758"/>
      <c r="O24" s="254" t="s">
        <v>261</v>
      </c>
    </row>
    <row r="25" spans="1:15" ht="16.5" customHeight="1" x14ac:dyDescent="0.15">
      <c r="A25" s="82">
        <v>1</v>
      </c>
      <c r="B25" s="359" t="str">
        <f>IF('データ入力シート②（名簿）'!B26="","",VLOOKUP($A25,'データ入力シート②（名簿）'!$A$26:$E$205,2,0))</f>
        <v/>
      </c>
      <c r="C25" s="759" t="str">
        <f>IF('データ入力シート②（名簿）'!C26="","",VLOOKUP($A25,'データ入力シート②（名簿）'!$A$26:$E$205,3,0))</f>
        <v/>
      </c>
      <c r="D25" s="760"/>
      <c r="E25" s="360" t="str">
        <f>IF('データ入力シート②（名簿）'!E26="","",VLOOKUP($A25,'データ入力シート②（名簿）'!$A$26:$E$205,5,0))</f>
        <v/>
      </c>
      <c r="F25" s="82">
        <v>31</v>
      </c>
      <c r="G25" s="359" t="str">
        <f>IF('データ入力シート②（名簿）'!B56="","",VLOOKUP($F25,'データ入力シート②（名簿）'!$A$26:$E$205,2,0))</f>
        <v/>
      </c>
      <c r="H25" s="765" t="str">
        <f>IF('データ入力シート②（名簿）'!B56="","",VLOOKUP($F25,'データ入力シート②（名簿）'!$A$26:$E$205,3,0))</f>
        <v/>
      </c>
      <c r="I25" s="766"/>
      <c r="J25" s="365" t="str">
        <f>IF('データ入力シート②（名簿）'!B56="","",VLOOKUP($F25,'データ入力シート②（名簿）'!$A$26:$E$205,5,0))</f>
        <v/>
      </c>
      <c r="K25" s="82">
        <v>61</v>
      </c>
      <c r="L25" s="359" t="str">
        <f>IF('データ入力シート②（名簿）'!B86="","",VLOOKUP($K25,'データ入力シート②（名簿）'!$A$26:$E$205,2,0))</f>
        <v/>
      </c>
      <c r="M25" s="765" t="str">
        <f>IF('データ入力シート②（名簿）'!B86="","",VLOOKUP($K25,'データ入力シート②（名簿）'!$A$26:$E$205,3,0))</f>
        <v/>
      </c>
      <c r="N25" s="766"/>
      <c r="O25" s="365" t="str">
        <f>IF('データ入力シート②（名簿）'!B86="","",VLOOKUP($K25,'データ入力シート②（名簿）'!$A$26:$E$205,5,0))</f>
        <v/>
      </c>
    </row>
    <row r="26" spans="1:15" ht="16.5" customHeight="1" x14ac:dyDescent="0.15">
      <c r="A26" s="83">
        <v>2</v>
      </c>
      <c r="B26" s="361" t="str">
        <f>IF('データ入力シート②（名簿）'!B27="","",VLOOKUP($A26,'データ入力シート②（名簿）'!$A$26:$E$205,2,0))</f>
        <v/>
      </c>
      <c r="C26" s="761" t="str">
        <f>IF('データ入力シート②（名簿）'!C27="","",VLOOKUP($A26,'データ入力シート②（名簿）'!$A$26:$E$205,3,0))</f>
        <v/>
      </c>
      <c r="D26" s="762"/>
      <c r="E26" s="362" t="str">
        <f>IF('データ入力シート②（名簿）'!E27="","",VLOOKUP($A26,'データ入力シート②（名簿）'!$A$26:$E$205,5,0))</f>
        <v/>
      </c>
      <c r="F26" s="83">
        <v>32</v>
      </c>
      <c r="G26" s="361" t="str">
        <f>IF('データ入力シート②（名簿）'!B57="","",VLOOKUP($F26,'データ入力シート②（名簿）'!$A$26:$E$205,2,0))</f>
        <v/>
      </c>
      <c r="H26" s="767" t="str">
        <f>IF('データ入力シート②（名簿）'!B57="","",VLOOKUP($F26,'データ入力シート②（名簿）'!$A$26:$E$205,3,0))</f>
        <v/>
      </c>
      <c r="I26" s="768"/>
      <c r="J26" s="366" t="str">
        <f>IF('データ入力シート②（名簿）'!B57="","",VLOOKUP($F26,'データ入力シート②（名簿）'!$A$26:$E$205,5,0))</f>
        <v/>
      </c>
      <c r="K26" s="83">
        <v>62</v>
      </c>
      <c r="L26" s="361" t="str">
        <f>IF('データ入力シート②（名簿）'!B87="","",VLOOKUP($K26,'データ入力シート②（名簿）'!$A$26:$E$205,2,0))</f>
        <v/>
      </c>
      <c r="M26" s="767" t="str">
        <f>IF('データ入力シート②（名簿）'!B87="","",VLOOKUP($K26,'データ入力シート②（名簿）'!$A$26:$E$205,3,0))</f>
        <v/>
      </c>
      <c r="N26" s="768"/>
      <c r="O26" s="366" t="str">
        <f>IF('データ入力シート②（名簿）'!B87="","",VLOOKUP($K26,'データ入力シート②（名簿）'!$A$26:$E$205,5,0))</f>
        <v/>
      </c>
    </row>
    <row r="27" spans="1:15" ht="16.5" customHeight="1" x14ac:dyDescent="0.15">
      <c r="A27" s="83">
        <v>3</v>
      </c>
      <c r="B27" s="361" t="str">
        <f>IF('データ入力シート②（名簿）'!B28="","",VLOOKUP($A27,'データ入力シート②（名簿）'!$A$26:$E$205,2,0))</f>
        <v/>
      </c>
      <c r="C27" s="761" t="str">
        <f>IF('データ入力シート②（名簿）'!C28="","",VLOOKUP($A27,'データ入力シート②（名簿）'!$A$26:$E$205,3,0))</f>
        <v/>
      </c>
      <c r="D27" s="762"/>
      <c r="E27" s="362" t="str">
        <f>IF('データ入力シート②（名簿）'!E28="","",VLOOKUP($A27,'データ入力シート②（名簿）'!$A$26:$E$205,5,0))</f>
        <v/>
      </c>
      <c r="F27" s="83">
        <v>33</v>
      </c>
      <c r="G27" s="361" t="str">
        <f>IF('データ入力シート②（名簿）'!B58="","",VLOOKUP($F27,'データ入力シート②（名簿）'!$A$26:$E$205,2,0))</f>
        <v/>
      </c>
      <c r="H27" s="767" t="str">
        <f>IF('データ入力シート②（名簿）'!B58="","",VLOOKUP($F27,'データ入力シート②（名簿）'!$A$26:$E$205,3,0))</f>
        <v/>
      </c>
      <c r="I27" s="768"/>
      <c r="J27" s="366" t="str">
        <f>IF('データ入力シート②（名簿）'!B58="","",VLOOKUP($F27,'データ入力シート②（名簿）'!$A$26:$E$205,5,0))</f>
        <v/>
      </c>
      <c r="K27" s="83">
        <v>63</v>
      </c>
      <c r="L27" s="361" t="str">
        <f>IF('データ入力シート②（名簿）'!B88="","",VLOOKUP($K27,'データ入力シート②（名簿）'!$A$26:$E$205,2,0))</f>
        <v/>
      </c>
      <c r="M27" s="767" t="str">
        <f>IF('データ入力シート②（名簿）'!B88="","",VLOOKUP($K27,'データ入力シート②（名簿）'!$A$26:$E$205,3,0))</f>
        <v/>
      </c>
      <c r="N27" s="768"/>
      <c r="O27" s="366" t="str">
        <f>IF('データ入力シート②（名簿）'!B88="","",VLOOKUP($K27,'データ入力シート②（名簿）'!$A$26:$E$205,5,0))</f>
        <v/>
      </c>
    </row>
    <row r="28" spans="1:15" ht="16.5" customHeight="1" x14ac:dyDescent="0.15">
      <c r="A28" s="83">
        <v>4</v>
      </c>
      <c r="B28" s="361" t="str">
        <f>IF('データ入力シート②（名簿）'!B29="","",VLOOKUP($A28,'データ入力シート②（名簿）'!$A$26:$E$205,2,0))</f>
        <v/>
      </c>
      <c r="C28" s="761" t="str">
        <f>IF('データ入力シート②（名簿）'!C29="","",VLOOKUP($A28,'データ入力シート②（名簿）'!$A$26:$E$205,3,0))</f>
        <v/>
      </c>
      <c r="D28" s="762"/>
      <c r="E28" s="362" t="str">
        <f>IF('データ入力シート②（名簿）'!E29="","",VLOOKUP($A28,'データ入力シート②（名簿）'!$A$26:$E$205,5,0))</f>
        <v/>
      </c>
      <c r="F28" s="83">
        <v>34</v>
      </c>
      <c r="G28" s="361" t="str">
        <f>IF('データ入力シート②（名簿）'!B59="","",VLOOKUP($F28,'データ入力シート②（名簿）'!$A$26:$E$205,2,0))</f>
        <v/>
      </c>
      <c r="H28" s="767" t="str">
        <f>IF('データ入力シート②（名簿）'!B59="","",VLOOKUP($F28,'データ入力シート②（名簿）'!$A$26:$E$205,3,0))</f>
        <v/>
      </c>
      <c r="I28" s="768"/>
      <c r="J28" s="366" t="str">
        <f>IF('データ入力シート②（名簿）'!B59="","",VLOOKUP($F28,'データ入力シート②（名簿）'!$A$26:$E$205,5,0))</f>
        <v/>
      </c>
      <c r="K28" s="83">
        <v>64</v>
      </c>
      <c r="L28" s="361" t="str">
        <f>IF('データ入力シート②（名簿）'!B89="","",VLOOKUP($K28,'データ入力シート②（名簿）'!$A$26:$E$205,2,0))</f>
        <v/>
      </c>
      <c r="M28" s="767" t="str">
        <f>IF('データ入力シート②（名簿）'!B89="","",VLOOKUP($K28,'データ入力シート②（名簿）'!$A$26:$E$205,3,0))</f>
        <v/>
      </c>
      <c r="N28" s="768"/>
      <c r="O28" s="366" t="str">
        <f>IF('データ入力シート②（名簿）'!B89="","",VLOOKUP($K28,'データ入力シート②（名簿）'!$A$26:$E$205,5,0))</f>
        <v/>
      </c>
    </row>
    <row r="29" spans="1:15" ht="16.5" customHeight="1" x14ac:dyDescent="0.15">
      <c r="A29" s="83">
        <v>5</v>
      </c>
      <c r="B29" s="361" t="str">
        <f>IF('データ入力シート②（名簿）'!B30="","",VLOOKUP($A29,'データ入力シート②（名簿）'!$A$26:$E$205,2,0))</f>
        <v/>
      </c>
      <c r="C29" s="761" t="str">
        <f>IF('データ入力シート②（名簿）'!C30="","",VLOOKUP($A29,'データ入力シート②（名簿）'!$A$26:$E$205,3,0))</f>
        <v/>
      </c>
      <c r="D29" s="762"/>
      <c r="E29" s="362" t="str">
        <f>IF('データ入力シート②（名簿）'!E30="","",VLOOKUP($A29,'データ入力シート②（名簿）'!$A$26:$E$205,5,0))</f>
        <v/>
      </c>
      <c r="F29" s="83">
        <v>35</v>
      </c>
      <c r="G29" s="361" t="str">
        <f>IF('データ入力シート②（名簿）'!B60="","",VLOOKUP($F29,'データ入力シート②（名簿）'!$A$26:$E$205,2,0))</f>
        <v/>
      </c>
      <c r="H29" s="767" t="str">
        <f>IF('データ入力シート②（名簿）'!B60="","",VLOOKUP($F29,'データ入力シート②（名簿）'!$A$26:$E$205,3,0))</f>
        <v/>
      </c>
      <c r="I29" s="768"/>
      <c r="J29" s="366" t="str">
        <f>IF('データ入力シート②（名簿）'!B60="","",VLOOKUP($F29,'データ入力シート②（名簿）'!$A$26:$E$205,5,0))</f>
        <v/>
      </c>
      <c r="K29" s="83">
        <v>65</v>
      </c>
      <c r="L29" s="361" t="str">
        <f>IF('データ入力シート②（名簿）'!B90="","",VLOOKUP($K29,'データ入力シート②（名簿）'!$A$26:$E$205,2,0))</f>
        <v/>
      </c>
      <c r="M29" s="767" t="str">
        <f>IF('データ入力シート②（名簿）'!B90="","",VLOOKUP($K29,'データ入力シート②（名簿）'!$A$26:$E$205,3,0))</f>
        <v/>
      </c>
      <c r="N29" s="768"/>
      <c r="O29" s="366" t="str">
        <f>IF('データ入力シート②（名簿）'!B90="","",VLOOKUP($K29,'データ入力シート②（名簿）'!$A$26:$E$205,5,0))</f>
        <v/>
      </c>
    </row>
    <row r="30" spans="1:15" ht="16.5" customHeight="1" x14ac:dyDescent="0.15">
      <c r="A30" s="83">
        <v>6</v>
      </c>
      <c r="B30" s="361" t="str">
        <f>IF('データ入力シート②（名簿）'!B31="","",VLOOKUP($A30,'データ入力シート②（名簿）'!$A$26:$E$205,2,0))</f>
        <v/>
      </c>
      <c r="C30" s="761" t="str">
        <f>IF('データ入力シート②（名簿）'!C31="","",VLOOKUP($A30,'データ入力シート②（名簿）'!$A$26:$E$205,3,0))</f>
        <v/>
      </c>
      <c r="D30" s="762"/>
      <c r="E30" s="362" t="str">
        <f>IF('データ入力シート②（名簿）'!E31="","",VLOOKUP($A30,'データ入力シート②（名簿）'!$A$26:$E$205,5,0))</f>
        <v/>
      </c>
      <c r="F30" s="83">
        <v>36</v>
      </c>
      <c r="G30" s="361" t="str">
        <f>IF('データ入力シート②（名簿）'!B61="","",VLOOKUP($F30,'データ入力シート②（名簿）'!$A$26:$E$205,2,0))</f>
        <v/>
      </c>
      <c r="H30" s="767" t="str">
        <f>IF('データ入力シート②（名簿）'!B61="","",VLOOKUP($F30,'データ入力シート②（名簿）'!$A$26:$E$205,3,0))</f>
        <v/>
      </c>
      <c r="I30" s="768"/>
      <c r="J30" s="366" t="str">
        <f>IF('データ入力シート②（名簿）'!B61="","",VLOOKUP($F30,'データ入力シート②（名簿）'!$A$26:$E$205,5,0))</f>
        <v/>
      </c>
      <c r="K30" s="83">
        <v>66</v>
      </c>
      <c r="L30" s="361" t="str">
        <f>IF('データ入力シート②（名簿）'!B91="","",VLOOKUP($K30,'データ入力シート②（名簿）'!$A$26:$E$205,2,0))</f>
        <v/>
      </c>
      <c r="M30" s="767" t="str">
        <f>IF('データ入力シート②（名簿）'!B91="","",VLOOKUP($K30,'データ入力シート②（名簿）'!$A$26:$E$205,3,0))</f>
        <v/>
      </c>
      <c r="N30" s="768"/>
      <c r="O30" s="366" t="str">
        <f>IF('データ入力シート②（名簿）'!B91="","",VLOOKUP($K30,'データ入力シート②（名簿）'!$A$26:$E$205,5,0))</f>
        <v/>
      </c>
    </row>
    <row r="31" spans="1:15" ht="16.5" customHeight="1" x14ac:dyDescent="0.15">
      <c r="A31" s="83">
        <v>7</v>
      </c>
      <c r="B31" s="361" t="str">
        <f>IF('データ入力シート②（名簿）'!B32="","",VLOOKUP($A31,'データ入力シート②（名簿）'!$A$26:$E$205,2,0))</f>
        <v/>
      </c>
      <c r="C31" s="761" t="str">
        <f>IF('データ入力シート②（名簿）'!C32="","",VLOOKUP($A31,'データ入力シート②（名簿）'!$A$26:$E$205,3,0))</f>
        <v/>
      </c>
      <c r="D31" s="762"/>
      <c r="E31" s="362" t="str">
        <f>IF('データ入力シート②（名簿）'!E32="","",VLOOKUP($A31,'データ入力シート②（名簿）'!$A$26:$E$205,5,0))</f>
        <v/>
      </c>
      <c r="F31" s="83">
        <v>37</v>
      </c>
      <c r="G31" s="361" t="str">
        <f>IF('データ入力シート②（名簿）'!B62="","",VLOOKUP($F31,'データ入力シート②（名簿）'!$A$26:$E$205,2,0))</f>
        <v/>
      </c>
      <c r="H31" s="767" t="str">
        <f>IF('データ入力シート②（名簿）'!B62="","",VLOOKUP($F31,'データ入力シート②（名簿）'!$A$26:$E$205,3,0))</f>
        <v/>
      </c>
      <c r="I31" s="768"/>
      <c r="J31" s="366" t="str">
        <f>IF('データ入力シート②（名簿）'!B62="","",VLOOKUP($F31,'データ入力シート②（名簿）'!$A$26:$E$205,5,0))</f>
        <v/>
      </c>
      <c r="K31" s="83">
        <v>67</v>
      </c>
      <c r="L31" s="361" t="str">
        <f>IF('データ入力シート②（名簿）'!B92="","",VLOOKUP($K31,'データ入力シート②（名簿）'!$A$26:$E$205,2,0))</f>
        <v/>
      </c>
      <c r="M31" s="767" t="str">
        <f>IF('データ入力シート②（名簿）'!B92="","",VLOOKUP($K31,'データ入力シート②（名簿）'!$A$26:$E$205,3,0))</f>
        <v/>
      </c>
      <c r="N31" s="768"/>
      <c r="O31" s="366" t="str">
        <f>IF('データ入力シート②（名簿）'!B92="","",VLOOKUP($K31,'データ入力シート②（名簿）'!$A$26:$E$205,5,0))</f>
        <v/>
      </c>
    </row>
    <row r="32" spans="1:15" ht="16.5" customHeight="1" x14ac:dyDescent="0.15">
      <c r="A32" s="83">
        <v>8</v>
      </c>
      <c r="B32" s="361" t="str">
        <f>IF('データ入力シート②（名簿）'!B33="","",VLOOKUP($A32,'データ入力シート②（名簿）'!$A$26:$E$205,2,0))</f>
        <v/>
      </c>
      <c r="C32" s="761" t="str">
        <f>IF('データ入力シート②（名簿）'!C33="","",VLOOKUP($A32,'データ入力シート②（名簿）'!$A$26:$E$205,3,0))</f>
        <v/>
      </c>
      <c r="D32" s="762"/>
      <c r="E32" s="362" t="str">
        <f>IF('データ入力シート②（名簿）'!E33="","",VLOOKUP($A32,'データ入力シート②（名簿）'!$A$26:$E$205,5,0))</f>
        <v/>
      </c>
      <c r="F32" s="83">
        <v>38</v>
      </c>
      <c r="G32" s="361" t="str">
        <f>IF('データ入力シート②（名簿）'!B63="","",VLOOKUP($F32,'データ入力シート②（名簿）'!$A$26:$E$205,2,0))</f>
        <v/>
      </c>
      <c r="H32" s="767" t="str">
        <f>IF('データ入力シート②（名簿）'!B63="","",VLOOKUP($F32,'データ入力シート②（名簿）'!$A$26:$E$205,3,0))</f>
        <v/>
      </c>
      <c r="I32" s="768"/>
      <c r="J32" s="366" t="str">
        <f>IF('データ入力シート②（名簿）'!B63="","",VLOOKUP($F32,'データ入力シート②（名簿）'!$A$26:$E$205,5,0))</f>
        <v/>
      </c>
      <c r="K32" s="83">
        <v>68</v>
      </c>
      <c r="L32" s="361" t="str">
        <f>IF('データ入力シート②（名簿）'!B93="","",VLOOKUP($K32,'データ入力シート②（名簿）'!$A$26:$E$205,2,0))</f>
        <v/>
      </c>
      <c r="M32" s="767" t="str">
        <f>IF('データ入力シート②（名簿）'!B93="","",VLOOKUP($K32,'データ入力シート②（名簿）'!$A$26:$E$205,3,0))</f>
        <v/>
      </c>
      <c r="N32" s="768"/>
      <c r="O32" s="366" t="str">
        <f>IF('データ入力シート②（名簿）'!B93="","",VLOOKUP($K32,'データ入力シート②（名簿）'!$A$26:$E$205,5,0))</f>
        <v/>
      </c>
    </row>
    <row r="33" spans="1:15" ht="16.5" customHeight="1" x14ac:dyDescent="0.15">
      <c r="A33" s="83">
        <v>9</v>
      </c>
      <c r="B33" s="361" t="str">
        <f>IF('データ入力シート②（名簿）'!B34="","",VLOOKUP($A33,'データ入力シート②（名簿）'!$A$26:$E$205,2,0))</f>
        <v/>
      </c>
      <c r="C33" s="761" t="str">
        <f>IF('データ入力シート②（名簿）'!C34="","",VLOOKUP($A33,'データ入力シート②（名簿）'!$A$26:$E$205,3,0))</f>
        <v/>
      </c>
      <c r="D33" s="762"/>
      <c r="E33" s="362" t="str">
        <f>IF('データ入力シート②（名簿）'!E34="","",VLOOKUP($A33,'データ入力シート②（名簿）'!$A$26:$E$205,5,0))</f>
        <v/>
      </c>
      <c r="F33" s="83">
        <v>39</v>
      </c>
      <c r="G33" s="361" t="str">
        <f>IF('データ入力シート②（名簿）'!B64="","",VLOOKUP($F33,'データ入力シート②（名簿）'!$A$26:$E$205,2,0))</f>
        <v/>
      </c>
      <c r="H33" s="767" t="str">
        <f>IF('データ入力シート②（名簿）'!B64="","",VLOOKUP($F33,'データ入力シート②（名簿）'!$A$26:$E$205,3,0))</f>
        <v/>
      </c>
      <c r="I33" s="768"/>
      <c r="J33" s="366" t="str">
        <f>IF('データ入力シート②（名簿）'!B64="","",VLOOKUP($F33,'データ入力シート②（名簿）'!$A$26:$E$205,5,0))</f>
        <v/>
      </c>
      <c r="K33" s="83">
        <v>69</v>
      </c>
      <c r="L33" s="361" t="str">
        <f>IF('データ入力シート②（名簿）'!B94="","",VLOOKUP($K33,'データ入力シート②（名簿）'!$A$26:$E$205,2,0))</f>
        <v/>
      </c>
      <c r="M33" s="767" t="str">
        <f>IF('データ入力シート②（名簿）'!B94="","",VLOOKUP($K33,'データ入力シート②（名簿）'!$A$26:$E$205,3,0))</f>
        <v/>
      </c>
      <c r="N33" s="768"/>
      <c r="O33" s="366" t="str">
        <f>IF('データ入力シート②（名簿）'!B94="","",VLOOKUP($K33,'データ入力シート②（名簿）'!$A$26:$E$205,5,0))</f>
        <v/>
      </c>
    </row>
    <row r="34" spans="1:15" ht="16.5" customHeight="1" x14ac:dyDescent="0.15">
      <c r="A34" s="83">
        <v>10</v>
      </c>
      <c r="B34" s="361" t="str">
        <f>IF('データ入力シート②（名簿）'!B35="","",VLOOKUP($A34,'データ入力シート②（名簿）'!$A$26:$E$205,2,0))</f>
        <v/>
      </c>
      <c r="C34" s="761" t="str">
        <f>IF('データ入力シート②（名簿）'!C35="","",VLOOKUP($A34,'データ入力シート②（名簿）'!$A$26:$E$205,3,0))</f>
        <v/>
      </c>
      <c r="D34" s="762"/>
      <c r="E34" s="362" t="str">
        <f>IF('データ入力シート②（名簿）'!E35="","",VLOOKUP($A34,'データ入力シート②（名簿）'!$A$26:$E$205,5,0))</f>
        <v/>
      </c>
      <c r="F34" s="83">
        <v>40</v>
      </c>
      <c r="G34" s="361" t="str">
        <f>IF('データ入力シート②（名簿）'!B65="","",VLOOKUP($F34,'データ入力シート②（名簿）'!$A$26:$E$205,2,0))</f>
        <v/>
      </c>
      <c r="H34" s="767" t="str">
        <f>IF('データ入力シート②（名簿）'!B65="","",VLOOKUP($F34,'データ入力シート②（名簿）'!$A$26:$E$205,3,0))</f>
        <v/>
      </c>
      <c r="I34" s="768"/>
      <c r="J34" s="366" t="str">
        <f>IF('データ入力シート②（名簿）'!B65="","",VLOOKUP($F34,'データ入力シート②（名簿）'!$A$26:$E$205,5,0))</f>
        <v/>
      </c>
      <c r="K34" s="83">
        <v>70</v>
      </c>
      <c r="L34" s="361" t="str">
        <f>IF('データ入力シート②（名簿）'!B95="","",VLOOKUP($K34,'データ入力シート②（名簿）'!$A$26:$E$205,2,0))</f>
        <v/>
      </c>
      <c r="M34" s="767" t="str">
        <f>IF('データ入力シート②（名簿）'!B95="","",VLOOKUP($K34,'データ入力シート②（名簿）'!$A$26:$E$205,3,0))</f>
        <v/>
      </c>
      <c r="N34" s="768"/>
      <c r="O34" s="366" t="str">
        <f>IF('データ入力シート②（名簿）'!B95="","",VLOOKUP($K34,'データ入力シート②（名簿）'!$A$26:$E$205,5,0))</f>
        <v/>
      </c>
    </row>
    <row r="35" spans="1:15" ht="16.5" customHeight="1" x14ac:dyDescent="0.15">
      <c r="A35" s="83">
        <v>11</v>
      </c>
      <c r="B35" s="361" t="str">
        <f>IF('データ入力シート②（名簿）'!B36="","",VLOOKUP($A35,'データ入力シート②（名簿）'!$A$26:$E$205,2,0))</f>
        <v/>
      </c>
      <c r="C35" s="761" t="str">
        <f>IF('データ入力シート②（名簿）'!C36="","",VLOOKUP($A35,'データ入力シート②（名簿）'!$A$26:$E$205,3,0))</f>
        <v/>
      </c>
      <c r="D35" s="762"/>
      <c r="E35" s="362" t="str">
        <f>IF('データ入力シート②（名簿）'!E36="","",VLOOKUP($A35,'データ入力シート②（名簿）'!$A$26:$E$205,5,0))</f>
        <v/>
      </c>
      <c r="F35" s="83">
        <v>41</v>
      </c>
      <c r="G35" s="361" t="str">
        <f>IF('データ入力シート②（名簿）'!B66="","",VLOOKUP($F35,'データ入力シート②（名簿）'!$A$26:$E$205,2,0))</f>
        <v/>
      </c>
      <c r="H35" s="767" t="str">
        <f>IF('データ入力シート②（名簿）'!B66="","",VLOOKUP($F35,'データ入力シート②（名簿）'!$A$26:$E$205,3,0))</f>
        <v/>
      </c>
      <c r="I35" s="768"/>
      <c r="J35" s="366" t="str">
        <f>IF('データ入力シート②（名簿）'!B66="","",VLOOKUP($F35,'データ入力シート②（名簿）'!$A$26:$E$205,5,0))</f>
        <v/>
      </c>
      <c r="K35" s="83">
        <v>71</v>
      </c>
      <c r="L35" s="361" t="str">
        <f>IF('データ入力シート②（名簿）'!B96="","",VLOOKUP($K35,'データ入力シート②（名簿）'!$A$26:$E$205,2,0))</f>
        <v/>
      </c>
      <c r="M35" s="767" t="str">
        <f>IF('データ入力シート②（名簿）'!B96="","",VLOOKUP($K35,'データ入力シート②（名簿）'!$A$26:$E$205,3,0))</f>
        <v/>
      </c>
      <c r="N35" s="768"/>
      <c r="O35" s="366" t="str">
        <f>IF('データ入力シート②（名簿）'!B96="","",VLOOKUP($K35,'データ入力シート②（名簿）'!$A$26:$E$205,5,0))</f>
        <v/>
      </c>
    </row>
    <row r="36" spans="1:15" ht="16.5" customHeight="1" x14ac:dyDescent="0.15">
      <c r="A36" s="83">
        <v>12</v>
      </c>
      <c r="B36" s="361" t="str">
        <f>IF('データ入力シート②（名簿）'!B37="","",VLOOKUP($A36,'データ入力シート②（名簿）'!$A$26:$E$205,2,0))</f>
        <v/>
      </c>
      <c r="C36" s="761" t="str">
        <f>IF('データ入力シート②（名簿）'!C37="","",VLOOKUP($A36,'データ入力シート②（名簿）'!$A$26:$E$205,3,0))</f>
        <v/>
      </c>
      <c r="D36" s="762"/>
      <c r="E36" s="362" t="str">
        <f>IF('データ入力シート②（名簿）'!E37="","",VLOOKUP($A36,'データ入力シート②（名簿）'!$A$26:$E$205,5,0))</f>
        <v/>
      </c>
      <c r="F36" s="83">
        <v>42</v>
      </c>
      <c r="G36" s="361" t="str">
        <f>IF('データ入力シート②（名簿）'!B67="","",VLOOKUP($F36,'データ入力シート②（名簿）'!$A$26:$E$205,2,0))</f>
        <v/>
      </c>
      <c r="H36" s="767" t="str">
        <f>IF('データ入力シート②（名簿）'!B67="","",VLOOKUP($F36,'データ入力シート②（名簿）'!$A$26:$E$205,3,0))</f>
        <v/>
      </c>
      <c r="I36" s="768"/>
      <c r="J36" s="366" t="str">
        <f>IF('データ入力シート②（名簿）'!B67="","",VLOOKUP($F36,'データ入力シート②（名簿）'!$A$26:$E$205,5,0))</f>
        <v/>
      </c>
      <c r="K36" s="83">
        <v>72</v>
      </c>
      <c r="L36" s="361" t="str">
        <f>IF('データ入力シート②（名簿）'!B97="","",VLOOKUP($K36,'データ入力シート②（名簿）'!$A$26:$E$205,2,0))</f>
        <v/>
      </c>
      <c r="M36" s="767" t="str">
        <f>IF('データ入力シート②（名簿）'!B97="","",VLOOKUP($K36,'データ入力シート②（名簿）'!$A$26:$E$205,3,0))</f>
        <v/>
      </c>
      <c r="N36" s="768"/>
      <c r="O36" s="366" t="str">
        <f>IF('データ入力シート②（名簿）'!B97="","",VLOOKUP($K36,'データ入力シート②（名簿）'!$A$26:$E$205,5,0))</f>
        <v/>
      </c>
    </row>
    <row r="37" spans="1:15" ht="16.5" customHeight="1" x14ac:dyDescent="0.15">
      <c r="A37" s="83">
        <v>13</v>
      </c>
      <c r="B37" s="361" t="str">
        <f>IF('データ入力シート②（名簿）'!B38="","",VLOOKUP($A37,'データ入力シート②（名簿）'!$A$26:$E$205,2,0))</f>
        <v/>
      </c>
      <c r="C37" s="761" t="str">
        <f>IF('データ入力シート②（名簿）'!C38="","",VLOOKUP($A37,'データ入力シート②（名簿）'!$A$26:$E$205,3,0))</f>
        <v/>
      </c>
      <c r="D37" s="762"/>
      <c r="E37" s="362" t="str">
        <f>IF('データ入力シート②（名簿）'!E38="","",VLOOKUP($A37,'データ入力シート②（名簿）'!$A$26:$E$205,5,0))</f>
        <v/>
      </c>
      <c r="F37" s="83">
        <v>43</v>
      </c>
      <c r="G37" s="361" t="str">
        <f>IF('データ入力シート②（名簿）'!B68="","",VLOOKUP($F37,'データ入力シート②（名簿）'!$A$26:$E$205,2,0))</f>
        <v/>
      </c>
      <c r="H37" s="767" t="str">
        <f>IF('データ入力シート②（名簿）'!B68="","",VLOOKUP($F37,'データ入力シート②（名簿）'!$A$26:$E$205,3,0))</f>
        <v/>
      </c>
      <c r="I37" s="768"/>
      <c r="J37" s="366" t="str">
        <f>IF('データ入力シート②（名簿）'!B68="","",VLOOKUP($F37,'データ入力シート②（名簿）'!$A$26:$E$205,5,0))</f>
        <v/>
      </c>
      <c r="K37" s="83">
        <v>73</v>
      </c>
      <c r="L37" s="361" t="str">
        <f>IF('データ入力シート②（名簿）'!B98="","",VLOOKUP($K37,'データ入力シート②（名簿）'!$A$26:$E$205,2,0))</f>
        <v/>
      </c>
      <c r="M37" s="767" t="str">
        <f>IF('データ入力シート②（名簿）'!B98="","",VLOOKUP($K37,'データ入力シート②（名簿）'!$A$26:$E$205,3,0))</f>
        <v/>
      </c>
      <c r="N37" s="768"/>
      <c r="O37" s="366" t="str">
        <f>IF('データ入力シート②（名簿）'!B98="","",VLOOKUP($K37,'データ入力シート②（名簿）'!$A$26:$E$205,5,0))</f>
        <v/>
      </c>
    </row>
    <row r="38" spans="1:15" ht="16.5" customHeight="1" x14ac:dyDescent="0.15">
      <c r="A38" s="83">
        <v>14</v>
      </c>
      <c r="B38" s="361" t="str">
        <f>IF('データ入力シート②（名簿）'!B39="","",VLOOKUP($A38,'データ入力シート②（名簿）'!$A$26:$E$205,2,0))</f>
        <v/>
      </c>
      <c r="C38" s="761" t="str">
        <f>IF('データ入力シート②（名簿）'!C39="","",VLOOKUP($A38,'データ入力シート②（名簿）'!$A$26:$E$205,3,0))</f>
        <v/>
      </c>
      <c r="D38" s="762"/>
      <c r="E38" s="362" t="str">
        <f>IF('データ入力シート②（名簿）'!E39="","",VLOOKUP($A38,'データ入力シート②（名簿）'!$A$26:$E$205,5,0))</f>
        <v/>
      </c>
      <c r="F38" s="83">
        <v>44</v>
      </c>
      <c r="G38" s="361" t="str">
        <f>IF('データ入力シート②（名簿）'!B69="","",VLOOKUP($F38,'データ入力シート②（名簿）'!$A$26:$E$205,2,0))</f>
        <v/>
      </c>
      <c r="H38" s="767" t="str">
        <f>IF('データ入力シート②（名簿）'!B69="","",VLOOKUP($F38,'データ入力シート②（名簿）'!$A$26:$E$205,3,0))</f>
        <v/>
      </c>
      <c r="I38" s="768"/>
      <c r="J38" s="366" t="str">
        <f>IF('データ入力シート②（名簿）'!B69="","",VLOOKUP($F38,'データ入力シート②（名簿）'!$A$26:$E$205,5,0))</f>
        <v/>
      </c>
      <c r="K38" s="83">
        <v>74</v>
      </c>
      <c r="L38" s="361" t="str">
        <f>IF('データ入力シート②（名簿）'!B99="","",VLOOKUP($K38,'データ入力シート②（名簿）'!$A$26:$E$205,2,0))</f>
        <v/>
      </c>
      <c r="M38" s="767" t="str">
        <f>IF('データ入力シート②（名簿）'!B99="","",VLOOKUP($K38,'データ入力シート②（名簿）'!$A$26:$E$205,3,0))</f>
        <v/>
      </c>
      <c r="N38" s="768"/>
      <c r="O38" s="366" t="str">
        <f>IF('データ入力シート②（名簿）'!B99="","",VLOOKUP($K38,'データ入力シート②（名簿）'!$A$26:$E$205,5,0))</f>
        <v/>
      </c>
    </row>
    <row r="39" spans="1:15" ht="16.5" customHeight="1" x14ac:dyDescent="0.15">
      <c r="A39" s="83">
        <v>15</v>
      </c>
      <c r="B39" s="361" t="str">
        <f>IF('データ入力シート②（名簿）'!B40="","",VLOOKUP($A39,'データ入力シート②（名簿）'!$A$26:$E$205,2,0))</f>
        <v/>
      </c>
      <c r="C39" s="761" t="str">
        <f>IF('データ入力シート②（名簿）'!C40="","",VLOOKUP($A39,'データ入力シート②（名簿）'!$A$26:$E$205,3,0))</f>
        <v/>
      </c>
      <c r="D39" s="762"/>
      <c r="E39" s="362" t="str">
        <f>IF('データ入力シート②（名簿）'!E40="","",VLOOKUP($A39,'データ入力シート②（名簿）'!$A$26:$E$205,5,0))</f>
        <v/>
      </c>
      <c r="F39" s="83">
        <v>45</v>
      </c>
      <c r="G39" s="361" t="str">
        <f>IF('データ入力シート②（名簿）'!B70="","",VLOOKUP($F39,'データ入力シート②（名簿）'!$A$26:$E$205,2,0))</f>
        <v/>
      </c>
      <c r="H39" s="767" t="str">
        <f>IF('データ入力シート②（名簿）'!B70="","",VLOOKUP($F39,'データ入力シート②（名簿）'!$A$26:$E$205,3,0))</f>
        <v/>
      </c>
      <c r="I39" s="768"/>
      <c r="J39" s="366" t="str">
        <f>IF('データ入力シート②（名簿）'!B70="","",VLOOKUP($F39,'データ入力シート②（名簿）'!$A$26:$E$205,5,0))</f>
        <v/>
      </c>
      <c r="K39" s="83">
        <v>75</v>
      </c>
      <c r="L39" s="361" t="str">
        <f>IF('データ入力シート②（名簿）'!B100="","",VLOOKUP($K39,'データ入力シート②（名簿）'!$A$26:$E$205,2,0))</f>
        <v/>
      </c>
      <c r="M39" s="767" t="str">
        <f>IF('データ入力シート②（名簿）'!B100="","",VLOOKUP($K39,'データ入力シート②（名簿）'!$A$26:$E$205,3,0))</f>
        <v/>
      </c>
      <c r="N39" s="768"/>
      <c r="O39" s="366" t="str">
        <f>IF('データ入力シート②（名簿）'!B100="","",VLOOKUP($K39,'データ入力シート②（名簿）'!$A$26:$E$205,5,0))</f>
        <v/>
      </c>
    </row>
    <row r="40" spans="1:15" ht="16.5" customHeight="1" x14ac:dyDescent="0.15">
      <c r="A40" s="83">
        <v>16</v>
      </c>
      <c r="B40" s="361" t="str">
        <f>IF('データ入力シート②（名簿）'!B41="","",VLOOKUP($A40,'データ入力シート②（名簿）'!$A$26:$E$205,2,0))</f>
        <v/>
      </c>
      <c r="C40" s="761" t="str">
        <f>IF('データ入力シート②（名簿）'!C41="","",VLOOKUP($A40,'データ入力シート②（名簿）'!$A$26:$E$205,3,0))</f>
        <v/>
      </c>
      <c r="D40" s="762"/>
      <c r="E40" s="362" t="str">
        <f>IF('データ入力シート②（名簿）'!E41="","",VLOOKUP($A40,'データ入力シート②（名簿）'!$A$26:$E$205,5,0))</f>
        <v/>
      </c>
      <c r="F40" s="83">
        <v>46</v>
      </c>
      <c r="G40" s="361" t="str">
        <f>IF('データ入力シート②（名簿）'!B71="","",VLOOKUP($F40,'データ入力シート②（名簿）'!$A$26:$E$205,2,0))</f>
        <v/>
      </c>
      <c r="H40" s="767" t="str">
        <f>IF('データ入力シート②（名簿）'!B71="","",VLOOKUP($F40,'データ入力シート②（名簿）'!$A$26:$E$205,3,0))</f>
        <v/>
      </c>
      <c r="I40" s="768"/>
      <c r="J40" s="366" t="str">
        <f>IF('データ入力シート②（名簿）'!B71="","",VLOOKUP($F40,'データ入力シート②（名簿）'!$A$26:$E$205,5,0))</f>
        <v/>
      </c>
      <c r="K40" s="83">
        <v>76</v>
      </c>
      <c r="L40" s="361" t="str">
        <f>IF('データ入力シート②（名簿）'!B101="","",VLOOKUP($K40,'データ入力シート②（名簿）'!$A$26:$E$205,2,0))</f>
        <v/>
      </c>
      <c r="M40" s="767" t="str">
        <f>IF('データ入力シート②（名簿）'!B101="","",VLOOKUP($K40,'データ入力シート②（名簿）'!$A$26:$E$205,3,0))</f>
        <v/>
      </c>
      <c r="N40" s="768"/>
      <c r="O40" s="366" t="str">
        <f>IF('データ入力シート②（名簿）'!B101="","",VLOOKUP($K40,'データ入力シート②（名簿）'!$A$26:$E$205,5,0))</f>
        <v/>
      </c>
    </row>
    <row r="41" spans="1:15" ht="16.5" customHeight="1" x14ac:dyDescent="0.15">
      <c r="A41" s="83">
        <v>17</v>
      </c>
      <c r="B41" s="361" t="str">
        <f>IF('データ入力シート②（名簿）'!B42="","",VLOOKUP($A41,'データ入力シート②（名簿）'!$A$26:$E$205,2,0))</f>
        <v/>
      </c>
      <c r="C41" s="761" t="str">
        <f>IF('データ入力シート②（名簿）'!C42="","",VLOOKUP($A41,'データ入力シート②（名簿）'!$A$26:$E$205,3,0))</f>
        <v/>
      </c>
      <c r="D41" s="762"/>
      <c r="E41" s="362" t="str">
        <f>IF('データ入力シート②（名簿）'!E42="","",VLOOKUP($A41,'データ入力シート②（名簿）'!$A$26:$E$205,5,0))</f>
        <v/>
      </c>
      <c r="F41" s="83">
        <v>47</v>
      </c>
      <c r="G41" s="361" t="str">
        <f>IF('データ入力シート②（名簿）'!B72="","",VLOOKUP($F41,'データ入力シート②（名簿）'!$A$26:$E$205,2,0))</f>
        <v/>
      </c>
      <c r="H41" s="767" t="str">
        <f>IF('データ入力シート②（名簿）'!B72="","",VLOOKUP($F41,'データ入力シート②（名簿）'!$A$26:$E$205,3,0))</f>
        <v/>
      </c>
      <c r="I41" s="768"/>
      <c r="J41" s="366" t="str">
        <f>IF('データ入力シート②（名簿）'!B72="","",VLOOKUP($F41,'データ入力シート②（名簿）'!$A$26:$E$205,5,0))</f>
        <v/>
      </c>
      <c r="K41" s="83">
        <v>77</v>
      </c>
      <c r="L41" s="361" t="str">
        <f>IF('データ入力シート②（名簿）'!B102="","",VLOOKUP($K41,'データ入力シート②（名簿）'!$A$26:$E$205,2,0))</f>
        <v/>
      </c>
      <c r="M41" s="767" t="str">
        <f>IF('データ入力シート②（名簿）'!B102="","",VLOOKUP($K41,'データ入力シート②（名簿）'!$A$26:$E$205,3,0))</f>
        <v/>
      </c>
      <c r="N41" s="768"/>
      <c r="O41" s="366" t="str">
        <f>IF('データ入力シート②（名簿）'!B102="","",VLOOKUP($K41,'データ入力シート②（名簿）'!$A$26:$E$205,5,0))</f>
        <v/>
      </c>
    </row>
    <row r="42" spans="1:15" ht="16.5" customHeight="1" x14ac:dyDescent="0.15">
      <c r="A42" s="83">
        <v>18</v>
      </c>
      <c r="B42" s="361" t="str">
        <f>IF('データ入力シート②（名簿）'!B43="","",VLOOKUP($A42,'データ入力シート②（名簿）'!$A$26:$E$205,2,0))</f>
        <v/>
      </c>
      <c r="C42" s="761" t="str">
        <f>IF('データ入力シート②（名簿）'!C43="","",VLOOKUP($A42,'データ入力シート②（名簿）'!$A$26:$E$205,3,0))</f>
        <v/>
      </c>
      <c r="D42" s="762"/>
      <c r="E42" s="362" t="str">
        <f>IF('データ入力シート②（名簿）'!E43="","",VLOOKUP($A42,'データ入力シート②（名簿）'!$A$26:$E$205,5,0))</f>
        <v/>
      </c>
      <c r="F42" s="83">
        <v>48</v>
      </c>
      <c r="G42" s="361" t="str">
        <f>IF('データ入力シート②（名簿）'!B73="","",VLOOKUP($F42,'データ入力シート②（名簿）'!$A$26:$E$205,2,0))</f>
        <v/>
      </c>
      <c r="H42" s="767" t="str">
        <f>IF('データ入力シート②（名簿）'!B73="","",VLOOKUP($F42,'データ入力シート②（名簿）'!$A$26:$E$205,3,0))</f>
        <v/>
      </c>
      <c r="I42" s="768"/>
      <c r="J42" s="366" t="str">
        <f>IF('データ入力シート②（名簿）'!B73="","",VLOOKUP($F42,'データ入力シート②（名簿）'!$A$26:$E$205,5,0))</f>
        <v/>
      </c>
      <c r="K42" s="83">
        <v>78</v>
      </c>
      <c r="L42" s="361" t="str">
        <f>IF('データ入力シート②（名簿）'!B103="","",VLOOKUP($K42,'データ入力シート②（名簿）'!$A$26:$E$205,2,0))</f>
        <v/>
      </c>
      <c r="M42" s="767" t="str">
        <f>IF('データ入力シート②（名簿）'!B103="","",VLOOKUP($K42,'データ入力シート②（名簿）'!$A$26:$E$205,3,0))</f>
        <v/>
      </c>
      <c r="N42" s="768"/>
      <c r="O42" s="366" t="str">
        <f>IF('データ入力シート②（名簿）'!B103="","",VLOOKUP($K42,'データ入力シート②（名簿）'!$A$26:$E$205,5,0))</f>
        <v/>
      </c>
    </row>
    <row r="43" spans="1:15" ht="16.5" customHeight="1" x14ac:dyDescent="0.15">
      <c r="A43" s="83">
        <v>19</v>
      </c>
      <c r="B43" s="361" t="str">
        <f>IF('データ入力シート②（名簿）'!B44="","",VLOOKUP($A43,'データ入力シート②（名簿）'!$A$26:$E$205,2,0))</f>
        <v/>
      </c>
      <c r="C43" s="761" t="str">
        <f>IF('データ入力シート②（名簿）'!C44="","",VLOOKUP($A43,'データ入力シート②（名簿）'!$A$26:$E$205,3,0))</f>
        <v/>
      </c>
      <c r="D43" s="762"/>
      <c r="E43" s="362" t="str">
        <f>IF('データ入力シート②（名簿）'!E44="","",VLOOKUP($A43,'データ入力シート②（名簿）'!$A$26:$E$205,5,0))</f>
        <v/>
      </c>
      <c r="F43" s="83">
        <v>49</v>
      </c>
      <c r="G43" s="361" t="str">
        <f>IF('データ入力シート②（名簿）'!B74="","",VLOOKUP($F43,'データ入力シート②（名簿）'!$A$26:$E$205,2,0))</f>
        <v/>
      </c>
      <c r="H43" s="767" t="str">
        <f>IF('データ入力シート②（名簿）'!B74="","",VLOOKUP($F43,'データ入力シート②（名簿）'!$A$26:$E$205,3,0))</f>
        <v/>
      </c>
      <c r="I43" s="768"/>
      <c r="J43" s="366" t="str">
        <f>IF('データ入力シート②（名簿）'!B74="","",VLOOKUP($F43,'データ入力シート②（名簿）'!$A$26:$E$205,5,0))</f>
        <v/>
      </c>
      <c r="K43" s="83">
        <v>79</v>
      </c>
      <c r="L43" s="361" t="str">
        <f>IF('データ入力シート②（名簿）'!B104="","",VLOOKUP($K43,'データ入力シート②（名簿）'!$A$26:$E$205,2,0))</f>
        <v/>
      </c>
      <c r="M43" s="767" t="str">
        <f>IF('データ入力シート②（名簿）'!B104="","",VLOOKUP($K43,'データ入力シート②（名簿）'!$A$26:$E$205,3,0))</f>
        <v/>
      </c>
      <c r="N43" s="768"/>
      <c r="O43" s="366" t="str">
        <f>IF('データ入力シート②（名簿）'!B104="","",VLOOKUP($K43,'データ入力シート②（名簿）'!$A$26:$E$205,5,0))</f>
        <v/>
      </c>
    </row>
    <row r="44" spans="1:15" ht="16.5" customHeight="1" x14ac:dyDescent="0.15">
      <c r="A44" s="83">
        <v>20</v>
      </c>
      <c r="B44" s="361" t="str">
        <f>IF('データ入力シート②（名簿）'!B45="","",VLOOKUP($A44,'データ入力シート②（名簿）'!$A$26:$E$205,2,0))</f>
        <v/>
      </c>
      <c r="C44" s="761" t="str">
        <f>IF('データ入力シート②（名簿）'!C45="","",VLOOKUP($A44,'データ入力シート②（名簿）'!$A$26:$E$205,3,0))</f>
        <v/>
      </c>
      <c r="D44" s="762"/>
      <c r="E44" s="362" t="str">
        <f>IF('データ入力シート②（名簿）'!E45="","",VLOOKUP($A44,'データ入力シート②（名簿）'!$A$26:$E$205,5,0))</f>
        <v/>
      </c>
      <c r="F44" s="83">
        <v>50</v>
      </c>
      <c r="G44" s="361" t="str">
        <f>IF('データ入力シート②（名簿）'!B75="","",VLOOKUP($F44,'データ入力シート②（名簿）'!$A$26:$E$205,2,0))</f>
        <v/>
      </c>
      <c r="H44" s="767" t="str">
        <f>IF('データ入力シート②（名簿）'!B75="","",VLOOKUP($F44,'データ入力シート②（名簿）'!$A$26:$E$205,3,0))</f>
        <v/>
      </c>
      <c r="I44" s="768"/>
      <c r="J44" s="366" t="str">
        <f>IF('データ入力シート②（名簿）'!B75="","",VLOOKUP($F44,'データ入力シート②（名簿）'!$A$26:$E$205,5,0))</f>
        <v/>
      </c>
      <c r="K44" s="83">
        <v>80</v>
      </c>
      <c r="L44" s="361" t="str">
        <f>IF('データ入力シート②（名簿）'!B105="","",VLOOKUP($K44,'データ入力シート②（名簿）'!$A$26:$E$205,2,0))</f>
        <v/>
      </c>
      <c r="M44" s="767" t="str">
        <f>IF('データ入力シート②（名簿）'!B105="","",VLOOKUP($K44,'データ入力シート②（名簿）'!$A$26:$E$205,3,0))</f>
        <v/>
      </c>
      <c r="N44" s="768"/>
      <c r="O44" s="366" t="str">
        <f>IF('データ入力シート②（名簿）'!B105="","",VLOOKUP($K44,'データ入力シート②（名簿）'!$A$26:$E$205,5,0))</f>
        <v/>
      </c>
    </row>
    <row r="45" spans="1:15" ht="16.5" customHeight="1" x14ac:dyDescent="0.15">
      <c r="A45" s="83">
        <v>21</v>
      </c>
      <c r="B45" s="361" t="str">
        <f>IF('データ入力シート②（名簿）'!B46="","",VLOOKUP($A45,'データ入力シート②（名簿）'!$A$26:$E$205,2,0))</f>
        <v/>
      </c>
      <c r="C45" s="761" t="str">
        <f>IF('データ入力シート②（名簿）'!C46="","",VLOOKUP($A45,'データ入力シート②（名簿）'!$A$26:$E$205,3,0))</f>
        <v/>
      </c>
      <c r="D45" s="762"/>
      <c r="E45" s="362" t="str">
        <f>IF('データ入力シート②（名簿）'!E46="","",VLOOKUP($A45,'データ入力シート②（名簿）'!$A$26:$E$205,5,0))</f>
        <v/>
      </c>
      <c r="F45" s="83">
        <v>51</v>
      </c>
      <c r="G45" s="361" t="str">
        <f>IF('データ入力シート②（名簿）'!B76="","",VLOOKUP($F45,'データ入力シート②（名簿）'!$A$26:$E$205,2,0))</f>
        <v/>
      </c>
      <c r="H45" s="767" t="str">
        <f>IF('データ入力シート②（名簿）'!B76="","",VLOOKUP($F45,'データ入力シート②（名簿）'!$A$26:$E$205,3,0))</f>
        <v/>
      </c>
      <c r="I45" s="768"/>
      <c r="J45" s="366" t="str">
        <f>IF('データ入力シート②（名簿）'!B76="","",VLOOKUP($F45,'データ入力シート②（名簿）'!$A$26:$E$205,5,0))</f>
        <v/>
      </c>
      <c r="K45" s="83">
        <v>81</v>
      </c>
      <c r="L45" s="361" t="str">
        <f>IF('データ入力シート②（名簿）'!B106="","",VLOOKUP($K45,'データ入力シート②（名簿）'!$A$26:$E$205,2,0))</f>
        <v/>
      </c>
      <c r="M45" s="767" t="str">
        <f>IF('データ入力シート②（名簿）'!B106="","",VLOOKUP($K45,'データ入力シート②（名簿）'!$A$26:$E$205,3,0))</f>
        <v/>
      </c>
      <c r="N45" s="768"/>
      <c r="O45" s="366" t="str">
        <f>IF('データ入力シート②（名簿）'!B106="","",VLOOKUP($K45,'データ入力シート②（名簿）'!$A$26:$E$205,5,0))</f>
        <v/>
      </c>
    </row>
    <row r="46" spans="1:15" ht="16.5" customHeight="1" x14ac:dyDescent="0.15">
      <c r="A46" s="83">
        <v>22</v>
      </c>
      <c r="B46" s="361" t="str">
        <f>IF('データ入力シート②（名簿）'!B47="","",VLOOKUP($A46,'データ入力シート②（名簿）'!$A$26:$E$205,2,0))</f>
        <v/>
      </c>
      <c r="C46" s="761" t="str">
        <f>IF('データ入力シート②（名簿）'!C47="","",VLOOKUP($A46,'データ入力シート②（名簿）'!$A$26:$E$205,3,0))</f>
        <v/>
      </c>
      <c r="D46" s="762"/>
      <c r="E46" s="362" t="str">
        <f>IF('データ入力シート②（名簿）'!E47="","",VLOOKUP($A46,'データ入力シート②（名簿）'!$A$26:$E$205,5,0))</f>
        <v/>
      </c>
      <c r="F46" s="83">
        <v>52</v>
      </c>
      <c r="G46" s="361" t="str">
        <f>IF('データ入力シート②（名簿）'!B77="","",VLOOKUP($F46,'データ入力シート②（名簿）'!$A$26:$E$205,2,0))</f>
        <v/>
      </c>
      <c r="H46" s="767" t="str">
        <f>IF('データ入力シート②（名簿）'!B77="","",VLOOKUP($F46,'データ入力シート②（名簿）'!$A$26:$E$205,3,0))</f>
        <v/>
      </c>
      <c r="I46" s="768"/>
      <c r="J46" s="366" t="str">
        <f>IF('データ入力シート②（名簿）'!B77="","",VLOOKUP($F46,'データ入力シート②（名簿）'!$A$26:$E$205,5,0))</f>
        <v/>
      </c>
      <c r="K46" s="83">
        <v>82</v>
      </c>
      <c r="L46" s="361" t="str">
        <f>IF('データ入力シート②（名簿）'!B107="","",VLOOKUP($K46,'データ入力シート②（名簿）'!$A$26:$E$205,2,0))</f>
        <v/>
      </c>
      <c r="M46" s="767" t="str">
        <f>IF('データ入力シート②（名簿）'!B107="","",VLOOKUP($K46,'データ入力シート②（名簿）'!$A$26:$E$205,3,0))</f>
        <v/>
      </c>
      <c r="N46" s="768"/>
      <c r="O46" s="366" t="str">
        <f>IF('データ入力シート②（名簿）'!B107="","",VLOOKUP($K46,'データ入力シート②（名簿）'!$A$26:$E$205,5,0))</f>
        <v/>
      </c>
    </row>
    <row r="47" spans="1:15" ht="16.5" customHeight="1" x14ac:dyDescent="0.15">
      <c r="A47" s="83">
        <v>23</v>
      </c>
      <c r="B47" s="361" t="str">
        <f>IF('データ入力シート②（名簿）'!B48="","",VLOOKUP($A47,'データ入力シート②（名簿）'!$A$26:$E$205,2,0))</f>
        <v/>
      </c>
      <c r="C47" s="761" t="str">
        <f>IF('データ入力シート②（名簿）'!C48="","",VLOOKUP($A47,'データ入力シート②（名簿）'!$A$26:$E$205,3,0))</f>
        <v/>
      </c>
      <c r="D47" s="762"/>
      <c r="E47" s="362" t="str">
        <f>IF('データ入力シート②（名簿）'!E48="","",VLOOKUP($A47,'データ入力シート②（名簿）'!$A$26:$E$205,5,0))</f>
        <v/>
      </c>
      <c r="F47" s="83">
        <v>53</v>
      </c>
      <c r="G47" s="361" t="str">
        <f>IF('データ入力シート②（名簿）'!B78="","",VLOOKUP($F47,'データ入力シート②（名簿）'!$A$26:$E$205,2,0))</f>
        <v/>
      </c>
      <c r="H47" s="767" t="str">
        <f>IF('データ入力シート②（名簿）'!B78="","",VLOOKUP($F47,'データ入力シート②（名簿）'!$A$26:$E$205,3,0))</f>
        <v/>
      </c>
      <c r="I47" s="768"/>
      <c r="J47" s="366" t="str">
        <f>IF('データ入力シート②（名簿）'!B78="","",VLOOKUP($F47,'データ入力シート②（名簿）'!$A$26:$E$205,5,0))</f>
        <v/>
      </c>
      <c r="K47" s="83">
        <v>83</v>
      </c>
      <c r="L47" s="361" t="str">
        <f>IF('データ入力シート②（名簿）'!B108="","",VLOOKUP($K47,'データ入力シート②（名簿）'!$A$26:$E$205,2,0))</f>
        <v/>
      </c>
      <c r="M47" s="767" t="str">
        <f>IF('データ入力シート②（名簿）'!B108="","",VLOOKUP($K47,'データ入力シート②（名簿）'!$A$26:$E$205,3,0))</f>
        <v/>
      </c>
      <c r="N47" s="768"/>
      <c r="O47" s="366" t="str">
        <f>IF('データ入力シート②（名簿）'!B108="","",VLOOKUP($K47,'データ入力シート②（名簿）'!$A$26:$E$205,5,0))</f>
        <v/>
      </c>
    </row>
    <row r="48" spans="1:15" ht="16.5" customHeight="1" x14ac:dyDescent="0.15">
      <c r="A48" s="83">
        <v>24</v>
      </c>
      <c r="B48" s="361" t="str">
        <f>IF('データ入力シート②（名簿）'!B49="","",VLOOKUP($A48,'データ入力シート②（名簿）'!$A$26:$E$205,2,0))</f>
        <v/>
      </c>
      <c r="C48" s="761" t="str">
        <f>IF('データ入力シート②（名簿）'!C49="","",VLOOKUP($A48,'データ入力シート②（名簿）'!$A$26:$E$205,3,0))</f>
        <v/>
      </c>
      <c r="D48" s="762"/>
      <c r="E48" s="362" t="str">
        <f>IF('データ入力シート②（名簿）'!E49="","",VLOOKUP($A48,'データ入力シート②（名簿）'!$A$26:$E$205,5,0))</f>
        <v/>
      </c>
      <c r="F48" s="83">
        <v>54</v>
      </c>
      <c r="G48" s="361" t="str">
        <f>IF('データ入力シート②（名簿）'!B79="","",VLOOKUP($F48,'データ入力シート②（名簿）'!$A$26:$E$205,2,0))</f>
        <v/>
      </c>
      <c r="H48" s="767" t="str">
        <f>IF('データ入力シート②（名簿）'!B79="","",VLOOKUP($F48,'データ入力シート②（名簿）'!$A$26:$E$205,3,0))</f>
        <v/>
      </c>
      <c r="I48" s="768"/>
      <c r="J48" s="366" t="str">
        <f>IF('データ入力シート②（名簿）'!B79="","",VLOOKUP($F48,'データ入力シート②（名簿）'!$A$26:$E$205,5,0))</f>
        <v/>
      </c>
      <c r="K48" s="83">
        <v>84</v>
      </c>
      <c r="L48" s="361" t="str">
        <f>IF('データ入力シート②（名簿）'!B109="","",VLOOKUP($K48,'データ入力シート②（名簿）'!$A$26:$E$205,2,0))</f>
        <v/>
      </c>
      <c r="M48" s="767" t="str">
        <f>IF('データ入力シート②（名簿）'!B109="","",VLOOKUP($K48,'データ入力シート②（名簿）'!$A$26:$E$205,3,0))</f>
        <v/>
      </c>
      <c r="N48" s="768"/>
      <c r="O48" s="366" t="str">
        <f>IF('データ入力シート②（名簿）'!B109="","",VLOOKUP($K48,'データ入力シート②（名簿）'!$A$26:$E$205,5,0))</f>
        <v/>
      </c>
    </row>
    <row r="49" spans="1:15" ht="16.5" customHeight="1" x14ac:dyDescent="0.15">
      <c r="A49" s="83">
        <v>25</v>
      </c>
      <c r="B49" s="361" t="str">
        <f>IF('データ入力シート②（名簿）'!B50="","",VLOOKUP($A49,'データ入力シート②（名簿）'!$A$26:$E$205,2,0))</f>
        <v/>
      </c>
      <c r="C49" s="761" t="str">
        <f>IF('データ入力シート②（名簿）'!C50="","",VLOOKUP($A49,'データ入力シート②（名簿）'!$A$26:$E$205,3,0))</f>
        <v/>
      </c>
      <c r="D49" s="762"/>
      <c r="E49" s="362" t="str">
        <f>IF('データ入力シート②（名簿）'!E50="","",VLOOKUP($A49,'データ入力シート②（名簿）'!$A$26:$E$205,5,0))</f>
        <v/>
      </c>
      <c r="F49" s="83">
        <v>55</v>
      </c>
      <c r="G49" s="361" t="str">
        <f>IF('データ入力シート②（名簿）'!B80="","",VLOOKUP($F49,'データ入力シート②（名簿）'!$A$26:$E$205,2,0))</f>
        <v/>
      </c>
      <c r="H49" s="767" t="str">
        <f>IF('データ入力シート②（名簿）'!B80="","",VLOOKUP($F49,'データ入力シート②（名簿）'!$A$26:$E$205,3,0))</f>
        <v/>
      </c>
      <c r="I49" s="768"/>
      <c r="J49" s="366" t="str">
        <f>IF('データ入力シート②（名簿）'!B80="","",VLOOKUP($F49,'データ入力シート②（名簿）'!$A$26:$E$205,5,0))</f>
        <v/>
      </c>
      <c r="K49" s="83">
        <v>85</v>
      </c>
      <c r="L49" s="361" t="str">
        <f>IF('データ入力シート②（名簿）'!B110="","",VLOOKUP($K49,'データ入力シート②（名簿）'!$A$26:$E$205,2,0))</f>
        <v/>
      </c>
      <c r="M49" s="767" t="str">
        <f>IF('データ入力シート②（名簿）'!B110="","",VLOOKUP($K49,'データ入力シート②（名簿）'!$A$26:$E$205,3,0))</f>
        <v/>
      </c>
      <c r="N49" s="768"/>
      <c r="O49" s="366" t="str">
        <f>IF('データ入力シート②（名簿）'!B110="","",VLOOKUP($K49,'データ入力シート②（名簿）'!$A$26:$E$205,5,0))</f>
        <v/>
      </c>
    </row>
    <row r="50" spans="1:15" ht="16.5" customHeight="1" x14ac:dyDescent="0.15">
      <c r="A50" s="83">
        <v>26</v>
      </c>
      <c r="B50" s="361" t="str">
        <f>IF('データ入力シート②（名簿）'!B51="","",VLOOKUP($A50,'データ入力シート②（名簿）'!$A$26:$E$205,2,0))</f>
        <v/>
      </c>
      <c r="C50" s="761" t="str">
        <f>IF('データ入力シート②（名簿）'!C51="","",VLOOKUP($A50,'データ入力シート②（名簿）'!$A$26:$E$205,3,0))</f>
        <v/>
      </c>
      <c r="D50" s="762"/>
      <c r="E50" s="362" t="str">
        <f>IF('データ入力シート②（名簿）'!E51="","",VLOOKUP($A50,'データ入力シート②（名簿）'!$A$26:$E$205,5,0))</f>
        <v/>
      </c>
      <c r="F50" s="83">
        <v>56</v>
      </c>
      <c r="G50" s="361" t="str">
        <f>IF('データ入力シート②（名簿）'!B81="","",VLOOKUP($F50,'データ入力シート②（名簿）'!$A$26:$E$205,2,0))</f>
        <v/>
      </c>
      <c r="H50" s="767" t="str">
        <f>IF('データ入力シート②（名簿）'!B81="","",VLOOKUP($F50,'データ入力シート②（名簿）'!$A$26:$E$205,3,0))</f>
        <v/>
      </c>
      <c r="I50" s="768"/>
      <c r="J50" s="366" t="str">
        <f>IF('データ入力シート②（名簿）'!B81="","",VLOOKUP($F50,'データ入力シート②（名簿）'!$A$26:$E$205,5,0))</f>
        <v/>
      </c>
      <c r="K50" s="83">
        <v>86</v>
      </c>
      <c r="L50" s="361" t="str">
        <f>IF('データ入力シート②（名簿）'!B111="","",VLOOKUP($K50,'データ入力シート②（名簿）'!$A$26:$E$205,2,0))</f>
        <v/>
      </c>
      <c r="M50" s="767" t="str">
        <f>IF('データ入力シート②（名簿）'!B111="","",VLOOKUP($K50,'データ入力シート②（名簿）'!$A$26:$E$205,3,0))</f>
        <v/>
      </c>
      <c r="N50" s="768"/>
      <c r="O50" s="366" t="str">
        <f>IF('データ入力シート②（名簿）'!B111="","",VLOOKUP($K50,'データ入力シート②（名簿）'!$A$26:$E$205,5,0))</f>
        <v/>
      </c>
    </row>
    <row r="51" spans="1:15" ht="16.5" customHeight="1" x14ac:dyDescent="0.15">
      <c r="A51" s="83">
        <v>27</v>
      </c>
      <c r="B51" s="361" t="str">
        <f>IF('データ入力シート②（名簿）'!B52="","",VLOOKUP($A51,'データ入力シート②（名簿）'!$A$26:$E$205,2,0))</f>
        <v/>
      </c>
      <c r="C51" s="761" t="str">
        <f>IF('データ入力シート②（名簿）'!C52="","",VLOOKUP($A51,'データ入力シート②（名簿）'!$A$26:$E$205,3,0))</f>
        <v/>
      </c>
      <c r="D51" s="762"/>
      <c r="E51" s="362" t="str">
        <f>IF('データ入力シート②（名簿）'!E52="","",VLOOKUP($A51,'データ入力シート②（名簿）'!$A$26:$E$205,5,0))</f>
        <v/>
      </c>
      <c r="F51" s="83">
        <v>57</v>
      </c>
      <c r="G51" s="361" t="str">
        <f>IF('データ入力シート②（名簿）'!B82="","",VLOOKUP($F51,'データ入力シート②（名簿）'!$A$26:$E$205,2,0))</f>
        <v/>
      </c>
      <c r="H51" s="767" t="str">
        <f>IF('データ入力シート②（名簿）'!B82="","",VLOOKUP($F51,'データ入力シート②（名簿）'!$A$26:$E$205,3,0))</f>
        <v/>
      </c>
      <c r="I51" s="768"/>
      <c r="J51" s="366" t="str">
        <f>IF('データ入力シート②（名簿）'!B82="","",VLOOKUP($F51,'データ入力シート②（名簿）'!$A$26:$E$205,5,0))</f>
        <v/>
      </c>
      <c r="K51" s="83">
        <v>87</v>
      </c>
      <c r="L51" s="361" t="str">
        <f>IF('データ入力シート②（名簿）'!B112="","",VLOOKUP($K51,'データ入力シート②（名簿）'!$A$26:$E$205,2,0))</f>
        <v/>
      </c>
      <c r="M51" s="767" t="str">
        <f>IF('データ入力シート②（名簿）'!B112="","",VLOOKUP($K51,'データ入力シート②（名簿）'!$A$26:$E$205,3,0))</f>
        <v/>
      </c>
      <c r="N51" s="768"/>
      <c r="O51" s="366" t="str">
        <f>IF('データ入力シート②（名簿）'!B112="","",VLOOKUP($K51,'データ入力シート②（名簿）'!$A$26:$E$205,5,0))</f>
        <v/>
      </c>
    </row>
    <row r="52" spans="1:15" ht="16.5" customHeight="1" x14ac:dyDescent="0.15">
      <c r="A52" s="83">
        <v>28</v>
      </c>
      <c r="B52" s="361" t="str">
        <f>IF('データ入力シート②（名簿）'!B53="","",VLOOKUP($A52,'データ入力シート②（名簿）'!$A$26:$E$205,2,0))</f>
        <v/>
      </c>
      <c r="C52" s="761" t="str">
        <f>IF('データ入力シート②（名簿）'!C53="","",VLOOKUP($A52,'データ入力シート②（名簿）'!$A$26:$E$205,3,0))</f>
        <v/>
      </c>
      <c r="D52" s="762"/>
      <c r="E52" s="362" t="str">
        <f>IF('データ入力シート②（名簿）'!E53="","",VLOOKUP($A52,'データ入力シート②（名簿）'!$A$26:$E$205,5,0))</f>
        <v/>
      </c>
      <c r="F52" s="83">
        <v>58</v>
      </c>
      <c r="G52" s="361" t="str">
        <f>IF('データ入力シート②（名簿）'!B83="","",VLOOKUP($F52,'データ入力シート②（名簿）'!$A$26:$E$205,2,0))</f>
        <v/>
      </c>
      <c r="H52" s="767" t="str">
        <f>IF('データ入力シート②（名簿）'!B83="","",VLOOKUP($F52,'データ入力シート②（名簿）'!$A$26:$E$205,3,0))</f>
        <v/>
      </c>
      <c r="I52" s="768"/>
      <c r="J52" s="366" t="str">
        <f>IF('データ入力シート②（名簿）'!B83="","",VLOOKUP($F52,'データ入力シート②（名簿）'!$A$26:$E$205,5,0))</f>
        <v/>
      </c>
      <c r="K52" s="83">
        <v>88</v>
      </c>
      <c r="L52" s="361" t="str">
        <f>IF('データ入力シート②（名簿）'!B113="","",VLOOKUP($K52,'データ入力シート②（名簿）'!$A$26:$E$205,2,0))</f>
        <v/>
      </c>
      <c r="M52" s="767" t="str">
        <f>IF('データ入力シート②（名簿）'!B113="","",VLOOKUP($K52,'データ入力シート②（名簿）'!$A$26:$E$205,3,0))</f>
        <v/>
      </c>
      <c r="N52" s="768"/>
      <c r="O52" s="366" t="str">
        <f>IF('データ入力シート②（名簿）'!B113="","",VLOOKUP($K52,'データ入力シート②（名簿）'!$A$26:$E$205,5,0))</f>
        <v/>
      </c>
    </row>
    <row r="53" spans="1:15" ht="16.5" customHeight="1" x14ac:dyDescent="0.15">
      <c r="A53" s="83">
        <v>29</v>
      </c>
      <c r="B53" s="361" t="str">
        <f>IF('データ入力シート②（名簿）'!B54="","",VLOOKUP($A53,'データ入力シート②（名簿）'!$A$26:$E$205,2,0))</f>
        <v/>
      </c>
      <c r="C53" s="761" t="str">
        <f>IF('データ入力シート②（名簿）'!C54="","",VLOOKUP($A53,'データ入力シート②（名簿）'!$A$26:$E$205,3,0))</f>
        <v/>
      </c>
      <c r="D53" s="762"/>
      <c r="E53" s="362" t="str">
        <f>IF('データ入力シート②（名簿）'!E54="","",VLOOKUP($A53,'データ入力シート②（名簿）'!$A$26:$E$205,5,0))</f>
        <v/>
      </c>
      <c r="F53" s="83">
        <v>59</v>
      </c>
      <c r="G53" s="361" t="str">
        <f>IF('データ入力シート②（名簿）'!B84="","",VLOOKUP($F53,'データ入力シート②（名簿）'!$A$26:$E$205,2,0))</f>
        <v/>
      </c>
      <c r="H53" s="767" t="str">
        <f>IF('データ入力シート②（名簿）'!B84="","",VLOOKUP($F53,'データ入力シート②（名簿）'!$A$26:$E$205,3,0))</f>
        <v/>
      </c>
      <c r="I53" s="768"/>
      <c r="J53" s="366" t="str">
        <f>IF('データ入力シート②（名簿）'!B84="","",VLOOKUP($F53,'データ入力シート②（名簿）'!$A$26:$E$205,5,0))</f>
        <v/>
      </c>
      <c r="K53" s="83">
        <v>89</v>
      </c>
      <c r="L53" s="361" t="str">
        <f>IF('データ入力シート②（名簿）'!B114="","",VLOOKUP($K53,'データ入力シート②（名簿）'!$A$26:$E$205,2,0))</f>
        <v/>
      </c>
      <c r="M53" s="767" t="str">
        <f>IF('データ入力シート②（名簿）'!B114="","",VLOOKUP($K53,'データ入力シート②（名簿）'!$A$26:$E$205,3,0))</f>
        <v/>
      </c>
      <c r="N53" s="768"/>
      <c r="O53" s="366" t="str">
        <f>IF('データ入力シート②（名簿）'!B114="","",VLOOKUP($K53,'データ入力シート②（名簿）'!$A$26:$E$205,5,0))</f>
        <v/>
      </c>
    </row>
    <row r="54" spans="1:15" ht="16.5" customHeight="1" x14ac:dyDescent="0.15">
      <c r="A54" s="84">
        <v>30</v>
      </c>
      <c r="B54" s="363" t="str">
        <f>IF('データ入力シート②（名簿）'!B55="","",VLOOKUP($A54,'データ入力シート②（名簿）'!$A$26:$E$205,2,0))</f>
        <v/>
      </c>
      <c r="C54" s="763" t="str">
        <f>IF('データ入力シート②（名簿）'!C55="","",VLOOKUP($A54,'データ入力シート②（名簿）'!$A$26:$E$205,3,0))</f>
        <v/>
      </c>
      <c r="D54" s="764"/>
      <c r="E54" s="364" t="str">
        <f>IF('データ入力シート②（名簿）'!E55="","",VLOOKUP($A54,'データ入力シート②（名簿）'!$A$26:$E$205,5,0))</f>
        <v/>
      </c>
      <c r="F54" s="84">
        <v>60</v>
      </c>
      <c r="G54" s="363" t="str">
        <f>IF('データ入力シート②（名簿）'!B85="","",VLOOKUP($F54,'データ入力シート②（名簿）'!$A$26:$E$205,2,0))</f>
        <v/>
      </c>
      <c r="H54" s="776" t="str">
        <f>IF('データ入力シート②（名簿）'!B85="","",VLOOKUP($F54,'データ入力シート②（名簿）'!$A$26:$E$205,3,0))</f>
        <v/>
      </c>
      <c r="I54" s="777"/>
      <c r="J54" s="367" t="str">
        <f>IF('データ入力シート②（名簿）'!B85="","",VLOOKUP($F54,'データ入力シート②（名簿）'!$A$26:$E$205,5,0))</f>
        <v/>
      </c>
      <c r="K54" s="84">
        <v>90</v>
      </c>
      <c r="L54" s="363" t="str">
        <f>IF('データ入力シート②（名簿）'!B115="","",VLOOKUP($K54,'データ入力シート②（名簿）'!$A$26:$E$205,2,0))</f>
        <v/>
      </c>
      <c r="M54" s="776" t="str">
        <f>IF('データ入力シート②（名簿）'!B115="","",VLOOKUP($K54,'データ入力シート②（名簿）'!$A$26:$E$205,3,0))</f>
        <v/>
      </c>
      <c r="N54" s="777"/>
      <c r="O54" s="367" t="str">
        <f>IF('データ入力シート②（名簿）'!B115="","",VLOOKUP($K54,'データ入力シート②（名簿）'!$A$26:$E$205,5,0))</f>
        <v/>
      </c>
    </row>
    <row r="55" spans="1:15" s="245" customFormat="1" ht="16.5" hidden="1" customHeight="1" x14ac:dyDescent="0.15">
      <c r="A55" s="240"/>
      <c r="B55" s="241"/>
      <c r="C55" s="775"/>
      <c r="D55" s="775"/>
      <c r="E55" s="242"/>
      <c r="F55" s="243"/>
      <c r="G55" s="244"/>
      <c r="H55" s="775"/>
      <c r="I55" s="775"/>
      <c r="J55" s="242"/>
      <c r="K55" s="243"/>
      <c r="L55" s="244"/>
      <c r="M55" s="775"/>
      <c r="N55" s="775"/>
      <c r="O55" s="242"/>
    </row>
    <row r="56" spans="1:15" s="245" customFormat="1" ht="21" hidden="1" customHeight="1" x14ac:dyDescent="0.15">
      <c r="A56" s="240"/>
      <c r="C56" s="774"/>
      <c r="D56" s="774"/>
      <c r="E56" s="246"/>
      <c r="F56" s="247"/>
      <c r="G56" s="248"/>
      <c r="H56" s="774"/>
      <c r="I56" s="774"/>
      <c r="J56" s="246"/>
      <c r="K56" s="247"/>
      <c r="L56" s="248"/>
      <c r="M56" s="774"/>
      <c r="N56" s="774"/>
      <c r="O56" s="246"/>
    </row>
    <row r="57" spans="1:15" ht="12" hidden="1" customHeight="1" x14ac:dyDescent="0.15">
      <c r="L57" s="249"/>
    </row>
    <row r="58" spans="1:15" hidden="1" x14ac:dyDescent="0.15">
      <c r="L58" s="249"/>
    </row>
    <row r="59" spans="1:15" hidden="1" x14ac:dyDescent="0.15">
      <c r="L59" s="249"/>
    </row>
    <row r="60" spans="1:15" hidden="1" x14ac:dyDescent="0.15">
      <c r="L60" s="249"/>
    </row>
    <row r="61" spans="1:15" hidden="1" x14ac:dyDescent="0.15">
      <c r="L61" s="249"/>
    </row>
    <row r="62" spans="1:15" hidden="1" x14ac:dyDescent="0.15">
      <c r="L62" s="249"/>
    </row>
    <row r="63" spans="1:15" hidden="1" x14ac:dyDescent="0.15">
      <c r="L63" s="249"/>
    </row>
    <row r="64" spans="1:15" hidden="1" x14ac:dyDescent="0.15">
      <c r="L64" s="249"/>
    </row>
    <row r="65" spans="12:12" hidden="1" x14ac:dyDescent="0.15">
      <c r="L65" s="249"/>
    </row>
    <row r="66" spans="12:12" hidden="1" x14ac:dyDescent="0.15">
      <c r="L66" s="249"/>
    </row>
    <row r="67" spans="12:12" hidden="1" x14ac:dyDescent="0.15">
      <c r="L67" s="249"/>
    </row>
    <row r="68" spans="12:12" x14ac:dyDescent="0.15"/>
  </sheetData>
  <sheetProtection selectLockedCells="1"/>
  <mergeCells count="140">
    <mergeCell ref="G14:H14"/>
    <mergeCell ref="G15:H15"/>
    <mergeCell ref="G16:H16"/>
    <mergeCell ref="G10:H10"/>
    <mergeCell ref="C16:E16"/>
    <mergeCell ref="C15:E15"/>
    <mergeCell ref="C14:E14"/>
    <mergeCell ref="M14:O14"/>
    <mergeCell ref="M16:O16"/>
    <mergeCell ref="M15:O15"/>
    <mergeCell ref="C13:E13"/>
    <mergeCell ref="C12:E12"/>
    <mergeCell ref="C11:E11"/>
    <mergeCell ref="M10:O10"/>
    <mergeCell ref="M11:O11"/>
    <mergeCell ref="M12:O12"/>
    <mergeCell ref="M13:O13"/>
    <mergeCell ref="B10:E10"/>
    <mergeCell ref="G11:H11"/>
    <mergeCell ref="G12:H12"/>
    <mergeCell ref="G13:H13"/>
    <mergeCell ref="M51:N51"/>
    <mergeCell ref="M50:N50"/>
    <mergeCell ref="M25:N25"/>
    <mergeCell ref="M24:N24"/>
    <mergeCell ref="M35:N35"/>
    <mergeCell ref="M34:N34"/>
    <mergeCell ref="M33:N33"/>
    <mergeCell ref="M32:N32"/>
    <mergeCell ref="M31:N31"/>
    <mergeCell ref="M30:N30"/>
    <mergeCell ref="M49:N49"/>
    <mergeCell ref="M48:N48"/>
    <mergeCell ref="M47:N47"/>
    <mergeCell ref="M46:N46"/>
    <mergeCell ref="H39:I39"/>
    <mergeCell ref="L19:O19"/>
    <mergeCell ref="M45:N45"/>
    <mergeCell ref="M44:N44"/>
    <mergeCell ref="M43:N43"/>
    <mergeCell ref="M29:N29"/>
    <mergeCell ref="M28:N28"/>
    <mergeCell ref="M27:N27"/>
    <mergeCell ref="M26:N26"/>
    <mergeCell ref="M42:N42"/>
    <mergeCell ref="M41:N41"/>
    <mergeCell ref="M40:N40"/>
    <mergeCell ref="M39:N39"/>
    <mergeCell ref="M38:N38"/>
    <mergeCell ref="M37:N37"/>
    <mergeCell ref="M36:N36"/>
    <mergeCell ref="H27:I27"/>
    <mergeCell ref="H26:I26"/>
    <mergeCell ref="H36:I36"/>
    <mergeCell ref="H35:I35"/>
    <mergeCell ref="H34:I34"/>
    <mergeCell ref="H33:I33"/>
    <mergeCell ref="H32:I32"/>
    <mergeCell ref="H31:I31"/>
    <mergeCell ref="H42:I42"/>
    <mergeCell ref="H41:I41"/>
    <mergeCell ref="H40:I40"/>
    <mergeCell ref="H48:I48"/>
    <mergeCell ref="H47:I47"/>
    <mergeCell ref="H46:I46"/>
    <mergeCell ref="H45:I45"/>
    <mergeCell ref="H44:I44"/>
    <mergeCell ref="H49:I49"/>
    <mergeCell ref="H56:I56"/>
    <mergeCell ref="M55:N55"/>
    <mergeCell ref="C56:D56"/>
    <mergeCell ref="H55:I55"/>
    <mergeCell ref="M56:N56"/>
    <mergeCell ref="C55:D55"/>
    <mergeCell ref="H54:I54"/>
    <mergeCell ref="H53:I53"/>
    <mergeCell ref="H52:I52"/>
    <mergeCell ref="M54:N54"/>
    <mergeCell ref="M53:N53"/>
    <mergeCell ref="M52:N52"/>
    <mergeCell ref="G20:J20"/>
    <mergeCell ref="B21:E21"/>
    <mergeCell ref="L20:O20"/>
    <mergeCell ref="B20:E20"/>
    <mergeCell ref="G21:J21"/>
    <mergeCell ref="C51:D51"/>
    <mergeCell ref="C50:D50"/>
    <mergeCell ref="C49:D49"/>
    <mergeCell ref="C48:D48"/>
    <mergeCell ref="C47:D47"/>
    <mergeCell ref="C46:D46"/>
    <mergeCell ref="C45:D45"/>
    <mergeCell ref="C44:D44"/>
    <mergeCell ref="C43:D43"/>
    <mergeCell ref="C42:D42"/>
    <mergeCell ref="C41:D41"/>
    <mergeCell ref="C40:D40"/>
    <mergeCell ref="C39:D39"/>
    <mergeCell ref="H30:I30"/>
    <mergeCell ref="H29:I29"/>
    <mergeCell ref="H28:I28"/>
    <mergeCell ref="H51:I51"/>
    <mergeCell ref="H50:I50"/>
    <mergeCell ref="H43:I43"/>
    <mergeCell ref="B19:E19"/>
    <mergeCell ref="G19:J19"/>
    <mergeCell ref="C24:D24"/>
    <mergeCell ref="C25:D25"/>
    <mergeCell ref="C34:D34"/>
    <mergeCell ref="C33:D33"/>
    <mergeCell ref="C54:D54"/>
    <mergeCell ref="C53:D53"/>
    <mergeCell ref="C52:D52"/>
    <mergeCell ref="C38:D38"/>
    <mergeCell ref="H25:I25"/>
    <mergeCell ref="C32:D32"/>
    <mergeCell ref="C31:D31"/>
    <mergeCell ref="C30:D30"/>
    <mergeCell ref="C29:D29"/>
    <mergeCell ref="C28:D28"/>
    <mergeCell ref="C27:D27"/>
    <mergeCell ref="C26:D26"/>
    <mergeCell ref="C37:D37"/>
    <mergeCell ref="C36:D36"/>
    <mergeCell ref="C35:D35"/>
    <mergeCell ref="H24:I24"/>
    <mergeCell ref="H38:I38"/>
    <mergeCell ref="H37:I37"/>
    <mergeCell ref="M3:O3"/>
    <mergeCell ref="B6:J6"/>
    <mergeCell ref="A3:G3"/>
    <mergeCell ref="H3:K3"/>
    <mergeCell ref="A4:G4"/>
    <mergeCell ref="H4:K4"/>
    <mergeCell ref="B7:E7"/>
    <mergeCell ref="G7:J7"/>
    <mergeCell ref="L7:O7"/>
    <mergeCell ref="L5:O5"/>
    <mergeCell ref="L6:O6"/>
    <mergeCell ref="M4:O4"/>
  </mergeCells>
  <phoneticPr fontId="1"/>
  <pageMargins left="0.6692913385826772" right="0.31496062992125984" top="0.55118110236220474" bottom="0.27559055118110237" header="0.31496062992125984" footer="0.15748031496062992"/>
  <pageSetup paperSize="9" scale="8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O87"/>
  <sheetViews>
    <sheetView showGridLines="0" topLeftCell="A25" zoomScaleNormal="100" zoomScaleSheetLayoutView="100" workbookViewId="0">
      <selection activeCell="M4" sqref="M4:O4"/>
    </sheetView>
  </sheetViews>
  <sheetFormatPr defaultColWidth="0" defaultRowHeight="11.25" customHeight="1" zeroHeight="1" x14ac:dyDescent="0.15"/>
  <cols>
    <col min="1" max="1" width="6.125" style="220" customWidth="1"/>
    <col min="2" max="2" width="14" style="372" customWidth="1"/>
    <col min="3" max="5" width="5" style="372" customWidth="1"/>
    <col min="6" max="6" width="6.125" style="220" customWidth="1"/>
    <col min="7" max="7" width="14" style="220" customWidth="1"/>
    <col min="8" max="10" width="5" style="220" customWidth="1"/>
    <col min="11" max="11" width="6.125" style="220" customWidth="1"/>
    <col min="12" max="12" width="14" style="220" customWidth="1"/>
    <col min="13" max="15" width="5" style="220" customWidth="1"/>
    <col min="16" max="19" width="9" style="222" customWidth="1"/>
    <col min="20" max="40" width="9" style="222" hidden="1" customWidth="1"/>
    <col min="41" max="41" width="4.5" style="222" hidden="1" customWidth="1"/>
    <col min="42" max="16384" width="0" style="222" hidden="1"/>
  </cols>
  <sheetData>
    <row r="1" spans="1:15" ht="13.5" customHeight="1" x14ac:dyDescent="0.15">
      <c r="B1" s="220"/>
      <c r="C1" s="220"/>
      <c r="D1" s="220"/>
      <c r="E1" s="220"/>
      <c r="O1" s="85" t="s">
        <v>307</v>
      </c>
    </row>
    <row r="2" spans="1:15" ht="11.25" customHeight="1" x14ac:dyDescent="0.15">
      <c r="B2" s="220"/>
      <c r="C2" s="220"/>
      <c r="D2" s="220"/>
      <c r="E2" s="220"/>
      <c r="O2" s="221"/>
    </row>
    <row r="3" spans="1:15" ht="15" customHeight="1" x14ac:dyDescent="0.15">
      <c r="A3" s="745" t="s">
        <v>385</v>
      </c>
      <c r="B3" s="745"/>
      <c r="C3" s="745"/>
      <c r="D3" s="745"/>
      <c r="E3" s="745"/>
      <c r="F3" s="745"/>
      <c r="G3" s="745"/>
      <c r="H3" s="746" t="s">
        <v>21</v>
      </c>
      <c r="I3" s="746"/>
      <c r="J3" s="746"/>
      <c r="K3" s="746"/>
      <c r="L3" s="223" t="s">
        <v>22</v>
      </c>
      <c r="M3" s="741" t="s">
        <v>81</v>
      </c>
      <c r="N3" s="741"/>
      <c r="O3" s="741"/>
    </row>
    <row r="4" spans="1:15" ht="30" customHeight="1" x14ac:dyDescent="0.15">
      <c r="A4" s="747" t="s">
        <v>302</v>
      </c>
      <c r="B4" s="747"/>
      <c r="C4" s="747"/>
      <c r="D4" s="747"/>
      <c r="E4" s="747"/>
      <c r="F4" s="747"/>
      <c r="G4" s="747"/>
      <c r="H4" s="748" t="str">
        <f>IF(データ入力シート①!E21="","",データ入力シート①!E21)</f>
        <v/>
      </c>
      <c r="I4" s="748"/>
      <c r="J4" s="748"/>
      <c r="K4" s="748"/>
      <c r="L4" s="224" t="s">
        <v>33</v>
      </c>
      <c r="M4" s="753" t="s">
        <v>33</v>
      </c>
      <c r="N4" s="753"/>
      <c r="O4" s="753"/>
    </row>
    <row r="5" spans="1:15" ht="30" customHeight="1" x14ac:dyDescent="0.15">
      <c r="A5" s="225"/>
      <c r="B5" s="220"/>
      <c r="C5" s="220"/>
      <c r="D5" s="220"/>
      <c r="E5" s="220"/>
      <c r="L5" s="752"/>
      <c r="M5" s="752"/>
      <c r="N5" s="752"/>
      <c r="O5" s="752"/>
    </row>
    <row r="6" spans="1:15" ht="31.5" customHeight="1" x14ac:dyDescent="0.15">
      <c r="A6" s="73" t="s">
        <v>29</v>
      </c>
      <c r="B6" s="742" t="str">
        <f>IF(データ入力シート①!E14="","",データ入力シート①!E14)</f>
        <v/>
      </c>
      <c r="C6" s="743"/>
      <c r="D6" s="743"/>
      <c r="E6" s="743"/>
      <c r="F6" s="743"/>
      <c r="G6" s="743"/>
      <c r="H6" s="743"/>
      <c r="I6" s="743"/>
      <c r="J6" s="744"/>
      <c r="K6" s="73" t="s">
        <v>82</v>
      </c>
      <c r="L6" s="698" t="str">
        <f>IF(データ入力シート①!E18="","",データ入力シート①!E18)</f>
        <v/>
      </c>
      <c r="M6" s="698"/>
      <c r="N6" s="698"/>
      <c r="O6" s="698"/>
    </row>
    <row r="7" spans="1:15" ht="31.5" customHeight="1" x14ac:dyDescent="0.15">
      <c r="A7" s="250" t="s">
        <v>34</v>
      </c>
      <c r="B7" s="749" t="str">
        <f>IF(データ入力シート①!E38="","",データ入力シート①!E38)</f>
        <v/>
      </c>
      <c r="C7" s="750"/>
      <c r="D7" s="750"/>
      <c r="E7" s="751"/>
      <c r="F7" s="250" t="s">
        <v>35</v>
      </c>
      <c r="G7" s="749" t="str">
        <f>IF(データ入力シート①!E39="","",データ入力シート①!E39)</f>
        <v/>
      </c>
      <c r="H7" s="750"/>
      <c r="I7" s="750"/>
      <c r="J7" s="751"/>
      <c r="K7" s="250" t="s">
        <v>36</v>
      </c>
      <c r="L7" s="698" t="str">
        <f>IF(データ入力シート①!E28="","",データ入力シート①!E28)</f>
        <v/>
      </c>
      <c r="M7" s="698"/>
      <c r="N7" s="698"/>
      <c r="O7" s="698"/>
    </row>
    <row r="8" spans="1:15" ht="7.5" customHeight="1" x14ac:dyDescent="0.15">
      <c r="A8" s="226"/>
      <c r="B8" s="77"/>
      <c r="C8" s="77"/>
      <c r="D8" s="77"/>
      <c r="E8" s="77"/>
      <c r="F8" s="226"/>
      <c r="G8" s="77"/>
      <c r="H8" s="77"/>
      <c r="I8" s="77"/>
      <c r="J8" s="77"/>
      <c r="K8" s="226"/>
      <c r="L8" s="90"/>
      <c r="M8" s="90"/>
      <c r="N8" s="90"/>
      <c r="O8" s="90"/>
    </row>
    <row r="9" spans="1:15" ht="22.5" customHeight="1" x14ac:dyDescent="0.15">
      <c r="A9" s="78" t="s">
        <v>251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19"/>
      <c r="O9" s="219"/>
    </row>
    <row r="10" spans="1:15" ht="17.25" customHeight="1" x14ac:dyDescent="0.15">
      <c r="A10" s="227" t="s">
        <v>25</v>
      </c>
      <c r="B10" s="804" t="s">
        <v>55</v>
      </c>
      <c r="C10" s="813"/>
      <c r="D10" s="804" t="s">
        <v>250</v>
      </c>
      <c r="E10" s="806"/>
      <c r="F10" s="227" t="s">
        <v>25</v>
      </c>
      <c r="G10" s="804" t="s">
        <v>55</v>
      </c>
      <c r="H10" s="813"/>
      <c r="I10" s="804" t="s">
        <v>250</v>
      </c>
      <c r="J10" s="806"/>
      <c r="K10" s="227" t="s">
        <v>25</v>
      </c>
      <c r="L10" s="804" t="s">
        <v>55</v>
      </c>
      <c r="M10" s="813"/>
      <c r="N10" s="818" t="s">
        <v>250</v>
      </c>
      <c r="O10" s="819"/>
    </row>
    <row r="11" spans="1:15" ht="17.25" customHeight="1" x14ac:dyDescent="0.15">
      <c r="A11" s="228" t="s">
        <v>56</v>
      </c>
      <c r="B11" s="811" t="str">
        <f>IF('データ入力シート②（名簿）'!B8="","",'データ入力シート②（名簿）'!B8)</f>
        <v/>
      </c>
      <c r="C11" s="812"/>
      <c r="D11" s="811" t="str">
        <f>IF('データ入力シート②（名簿）'!D8="","",'データ入力シート②（名簿）'!D8)</f>
        <v/>
      </c>
      <c r="E11" s="542"/>
      <c r="F11" s="228" t="s">
        <v>252</v>
      </c>
      <c r="G11" s="811" t="str">
        <f>IF('データ入力シート②（名簿）'!B10="","",'データ入力シート②（名簿）'!B10)</f>
        <v/>
      </c>
      <c r="H11" s="812"/>
      <c r="I11" s="811" t="str">
        <f>IF('データ入力シート②（名簿）'!D10="","",'データ入力シート②（名簿）'!D10)</f>
        <v/>
      </c>
      <c r="J11" s="542"/>
      <c r="K11" s="228" t="s">
        <v>254</v>
      </c>
      <c r="L11" s="811" t="str">
        <f>IF('データ入力シート②（名簿）'!B12="","",'データ入力シート②（名簿）'!B12)</f>
        <v/>
      </c>
      <c r="M11" s="812"/>
      <c r="N11" s="815" t="str">
        <f>IF('データ入力シート②（名簿）'!D12="","",'データ入力シート②（名簿）'!D12)</f>
        <v/>
      </c>
      <c r="O11" s="816"/>
    </row>
    <row r="12" spans="1:15" ht="17.25" customHeight="1" x14ac:dyDescent="0.15">
      <c r="A12" s="203" t="s">
        <v>57</v>
      </c>
      <c r="B12" s="809" t="str">
        <f>IF('データ入力シート②（名簿）'!B9="","",'データ入力シート②（名簿）'!B9)</f>
        <v/>
      </c>
      <c r="C12" s="810"/>
      <c r="D12" s="809" t="str">
        <f>IF('データ入力シート②（名簿）'!D9="","",'データ入力シート②（名簿）'!D9)</f>
        <v/>
      </c>
      <c r="E12" s="558"/>
      <c r="F12" s="203" t="s">
        <v>253</v>
      </c>
      <c r="G12" s="809" t="str">
        <f>IF('データ入力シート②（名簿）'!B11="","",'データ入力シート②（名簿）'!B11)</f>
        <v/>
      </c>
      <c r="H12" s="810"/>
      <c r="I12" s="809" t="str">
        <f>IF('データ入力シート②（名簿）'!D11="","",'データ入力シート②（名簿）'!D11)</f>
        <v/>
      </c>
      <c r="J12" s="558"/>
      <c r="K12" s="203" t="s">
        <v>255</v>
      </c>
      <c r="L12" s="809" t="str">
        <f>IF('データ入力シート②（名簿）'!B13="","",'データ入力シート②（名簿）'!B13)</f>
        <v/>
      </c>
      <c r="M12" s="810"/>
      <c r="N12" s="817" t="str">
        <f>IF('データ入力シート②（名簿）'!D13="","",'データ入力シート②（名簿）'!D13)</f>
        <v/>
      </c>
      <c r="O12" s="554"/>
    </row>
    <row r="13" spans="1:15" ht="7.5" customHeight="1" x14ac:dyDescent="0.15">
      <c r="A13" s="229"/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30"/>
      <c r="M13" s="229"/>
      <c r="N13" s="231"/>
      <c r="O13" s="231"/>
    </row>
    <row r="14" spans="1:15" ht="22.5" customHeight="1" x14ac:dyDescent="0.15">
      <c r="A14" s="78" t="s">
        <v>264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19"/>
      <c r="L14" s="219"/>
      <c r="M14" s="219"/>
      <c r="N14" s="219"/>
      <c r="O14" s="219"/>
    </row>
    <row r="15" spans="1:15" ht="30" customHeight="1" x14ac:dyDescent="0.15">
      <c r="A15" s="251" t="s">
        <v>261</v>
      </c>
      <c r="B15" s="804" t="s">
        <v>265</v>
      </c>
      <c r="C15" s="805"/>
      <c r="D15" s="805"/>
      <c r="E15" s="806"/>
      <c r="F15" s="251" t="s">
        <v>261</v>
      </c>
      <c r="G15" s="804" t="s">
        <v>265</v>
      </c>
      <c r="H15" s="805"/>
      <c r="I15" s="805"/>
      <c r="J15" s="806"/>
      <c r="K15" s="232"/>
      <c r="L15" s="233"/>
      <c r="M15" s="233"/>
      <c r="N15" s="233"/>
      <c r="O15" s="233"/>
    </row>
    <row r="16" spans="1:15" ht="18.75" customHeight="1" x14ac:dyDescent="0.15">
      <c r="A16" s="206">
        <v>1</v>
      </c>
      <c r="B16" s="807">
        <f>IF('データ入力シート②（名簿）'!B16="","",'データ入力シート②（名簿）'!B16)</f>
        <v>0</v>
      </c>
      <c r="C16" s="674"/>
      <c r="D16" s="674"/>
      <c r="E16" s="808"/>
      <c r="F16" s="206">
        <v>4</v>
      </c>
      <c r="G16" s="807">
        <f>IF('データ入力シート②（名簿）'!B19="","",'データ入力シート②（名簿）'!B19)</f>
        <v>0</v>
      </c>
      <c r="H16" s="674"/>
      <c r="I16" s="674"/>
      <c r="J16" s="808"/>
      <c r="K16" s="234"/>
      <c r="L16" s="87"/>
      <c r="M16" s="87"/>
      <c r="N16" s="87"/>
      <c r="O16" s="87"/>
    </row>
    <row r="17" spans="1:15" ht="18.75" customHeight="1" x14ac:dyDescent="0.15">
      <c r="A17" s="235">
        <v>2</v>
      </c>
      <c r="B17" s="796">
        <f>IF('データ入力シート②（名簿）'!B17="","",'データ入力シート②（名簿）'!B17)</f>
        <v>0</v>
      </c>
      <c r="C17" s="675"/>
      <c r="D17" s="675"/>
      <c r="E17" s="797"/>
      <c r="F17" s="236">
        <v>5</v>
      </c>
      <c r="G17" s="798">
        <f>IF('データ入力シート②（名簿）'!B20="","",'データ入力シート②（名簿）'!B20)</f>
        <v>0</v>
      </c>
      <c r="H17" s="799"/>
      <c r="I17" s="799"/>
      <c r="J17" s="800"/>
      <c r="K17" s="234"/>
      <c r="L17" s="87"/>
      <c r="M17" s="87"/>
      <c r="N17" s="87"/>
      <c r="O17" s="87"/>
    </row>
    <row r="18" spans="1:15" ht="18.75" customHeight="1" x14ac:dyDescent="0.15">
      <c r="A18" s="203">
        <v>3</v>
      </c>
      <c r="B18" s="801">
        <f>IF('データ入力シート②（名簿）'!B18="","",'データ入力シート②（名簿）'!B18)</f>
        <v>0</v>
      </c>
      <c r="C18" s="676"/>
      <c r="D18" s="676"/>
      <c r="E18" s="802"/>
      <c r="F18" s="204"/>
      <c r="G18" s="803"/>
      <c r="H18" s="803"/>
      <c r="I18" s="803"/>
      <c r="J18" s="803"/>
      <c r="K18" s="219"/>
      <c r="L18" s="87"/>
      <c r="M18" s="87"/>
      <c r="N18" s="87"/>
      <c r="O18" s="87"/>
    </row>
    <row r="19" spans="1:15" ht="7.5" customHeight="1" x14ac:dyDescent="0.15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7"/>
      <c r="M19" s="231"/>
      <c r="N19" s="231"/>
      <c r="O19" s="231"/>
    </row>
    <row r="20" spans="1:15" ht="22.5" customHeight="1" x14ac:dyDescent="0.15">
      <c r="A20" s="78" t="s">
        <v>291</v>
      </c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9"/>
      <c r="M20" s="238"/>
      <c r="N20" s="238"/>
      <c r="O20" s="231"/>
    </row>
    <row r="21" spans="1:15" ht="30" customHeight="1" x14ac:dyDescent="0.15">
      <c r="A21" s="252" t="s">
        <v>25</v>
      </c>
      <c r="B21" s="253" t="s">
        <v>54</v>
      </c>
      <c r="C21" s="757" t="s">
        <v>26</v>
      </c>
      <c r="D21" s="758"/>
      <c r="E21" s="254" t="s">
        <v>261</v>
      </c>
      <c r="F21" s="255" t="s">
        <v>25</v>
      </c>
      <c r="G21" s="253" t="s">
        <v>54</v>
      </c>
      <c r="H21" s="757" t="s">
        <v>26</v>
      </c>
      <c r="I21" s="758"/>
      <c r="J21" s="254" t="s">
        <v>261</v>
      </c>
      <c r="K21" s="255" t="s">
        <v>25</v>
      </c>
      <c r="L21" s="253" t="s">
        <v>54</v>
      </c>
      <c r="M21" s="757" t="s">
        <v>26</v>
      </c>
      <c r="N21" s="758"/>
      <c r="O21" s="256" t="s">
        <v>261</v>
      </c>
    </row>
    <row r="22" spans="1:15" ht="16.5" customHeight="1" x14ac:dyDescent="0.15">
      <c r="A22" s="82">
        <v>91</v>
      </c>
      <c r="B22" s="359" t="str">
        <f>IF('データ入力シート②（名簿）'!B116="","",VLOOKUP($A22,'データ入力シート②（名簿）'!$A$26:$E$205,2,0))</f>
        <v/>
      </c>
      <c r="C22" s="759" t="str">
        <f>IF('データ入力シート②（名簿）'!B116="","",VLOOKUP($A22,'データ入力シート②（名簿）'!$A$26:$E$205,3,0))</f>
        <v/>
      </c>
      <c r="D22" s="760"/>
      <c r="E22" s="360" t="str">
        <f>IF('データ入力シート②（名簿）'!B116="","",VLOOKUP($A22,'データ入力シート②（名簿）'!$A$26:$E$205,5,0))</f>
        <v/>
      </c>
      <c r="F22" s="82">
        <v>121</v>
      </c>
      <c r="G22" s="359" t="str">
        <f>IF('データ入力シート②（名簿）'!B146="","",VLOOKUP($F22,'データ入力シート②（名簿）'!$A$26:$E$205,2,0))</f>
        <v/>
      </c>
      <c r="H22" s="765" t="str">
        <f>IF('データ入力シート②（名簿）'!B146="","",VLOOKUP($F22,'データ入力シート②（名簿）'!$A$26:$E$205,3,0))</f>
        <v/>
      </c>
      <c r="I22" s="766"/>
      <c r="J22" s="365" t="str">
        <f>IF('データ入力シート②（名簿）'!B146="","",VLOOKUP($F22,'データ入力シート②（名簿）'!$A$26:$E$205,5,0))</f>
        <v/>
      </c>
      <c r="K22" s="82">
        <v>151</v>
      </c>
      <c r="L22" s="359" t="str">
        <f>IF('データ入力シート②（名簿）'!B176="","",VLOOKUP($K22,'データ入力シート②（名簿）'!$A$26:$E$205,2,0))</f>
        <v/>
      </c>
      <c r="M22" s="765" t="str">
        <f>IF('データ入力シート②（名簿）'!B176="","",VLOOKUP($K22,'データ入力シート②（名簿）'!$A$26:$E$205,3,0))</f>
        <v/>
      </c>
      <c r="N22" s="766"/>
      <c r="O22" s="365" t="str">
        <f>IF('データ入力シート②（名簿）'!B176="","",VLOOKUP($K22,'データ入力シート②（名簿）'!$A$26:$E$205,5,0))</f>
        <v/>
      </c>
    </row>
    <row r="23" spans="1:15" ht="16.5" customHeight="1" x14ac:dyDescent="0.15">
      <c r="A23" s="83">
        <v>92</v>
      </c>
      <c r="B23" s="361" t="str">
        <f>IF('データ入力シート②（名簿）'!B117="","",VLOOKUP($A23,'データ入力シート②（名簿）'!$A$26:$E$205,2,0))</f>
        <v/>
      </c>
      <c r="C23" s="761" t="str">
        <f>IF('データ入力シート②（名簿）'!B117="","",VLOOKUP($A23,'データ入力シート②（名簿）'!$A$26:$E$205,3,0))</f>
        <v/>
      </c>
      <c r="D23" s="762"/>
      <c r="E23" s="362" t="str">
        <f>IF('データ入力シート②（名簿）'!B117="","",VLOOKUP($A23,'データ入力シート②（名簿）'!$A$26:$E$205,5,0))</f>
        <v/>
      </c>
      <c r="F23" s="83">
        <v>122</v>
      </c>
      <c r="G23" s="361" t="str">
        <f>IF('データ入力シート②（名簿）'!B147="","",VLOOKUP($F23,'データ入力シート②（名簿）'!$A$26:$E$205,2,0))</f>
        <v/>
      </c>
      <c r="H23" s="767" t="str">
        <f>IF('データ入力シート②（名簿）'!B147="","",VLOOKUP($F23,'データ入力シート②（名簿）'!$A$26:$E$205,3,0))</f>
        <v/>
      </c>
      <c r="I23" s="768"/>
      <c r="J23" s="366" t="str">
        <f>IF('データ入力シート②（名簿）'!B147="","",VLOOKUP($F23,'データ入力シート②（名簿）'!$A$26:$E$205,5,0))</f>
        <v/>
      </c>
      <c r="K23" s="83">
        <v>152</v>
      </c>
      <c r="L23" s="361" t="str">
        <f>IF('データ入力シート②（名簿）'!B177="","",VLOOKUP($K23,'データ入力シート②（名簿）'!$A$26:$E$205,2,0))</f>
        <v/>
      </c>
      <c r="M23" s="767" t="str">
        <f>IF('データ入力シート②（名簿）'!B177="","",VLOOKUP($K23,'データ入力シート②（名簿）'!$A$26:$E$205,3,0))</f>
        <v/>
      </c>
      <c r="N23" s="768"/>
      <c r="O23" s="366" t="str">
        <f>IF('データ入力シート②（名簿）'!B177="","",VLOOKUP($K23,'データ入力シート②（名簿）'!$A$26:$E$205,5,0))</f>
        <v/>
      </c>
    </row>
    <row r="24" spans="1:15" ht="16.5" customHeight="1" x14ac:dyDescent="0.15">
      <c r="A24" s="83">
        <v>93</v>
      </c>
      <c r="B24" s="361" t="str">
        <f>IF('データ入力シート②（名簿）'!B118="","",VLOOKUP($A24,'データ入力シート②（名簿）'!$A$26:$E$205,2,0))</f>
        <v/>
      </c>
      <c r="C24" s="761" t="str">
        <f>IF('データ入力シート②（名簿）'!B118="","",VLOOKUP($A24,'データ入力シート②（名簿）'!$A$26:$E$205,3,0))</f>
        <v/>
      </c>
      <c r="D24" s="762"/>
      <c r="E24" s="362" t="str">
        <f>IF('データ入力シート②（名簿）'!B118="","",VLOOKUP($A24,'データ入力シート②（名簿）'!$A$26:$E$205,5,0))</f>
        <v/>
      </c>
      <c r="F24" s="83">
        <v>123</v>
      </c>
      <c r="G24" s="361" t="str">
        <f>IF('データ入力シート②（名簿）'!B148="","",VLOOKUP($F24,'データ入力シート②（名簿）'!$A$26:$E$205,2,0))</f>
        <v/>
      </c>
      <c r="H24" s="767" t="str">
        <f>IF('データ入力シート②（名簿）'!B148="","",VLOOKUP($F24,'データ入力シート②（名簿）'!$A$26:$E$205,3,0))</f>
        <v/>
      </c>
      <c r="I24" s="768"/>
      <c r="J24" s="366" t="str">
        <f>IF('データ入力シート②（名簿）'!B148="","",VLOOKUP($F24,'データ入力シート②（名簿）'!$A$26:$E$205,5,0))</f>
        <v/>
      </c>
      <c r="K24" s="83">
        <v>153</v>
      </c>
      <c r="L24" s="361" t="str">
        <f>IF('データ入力シート②（名簿）'!B178="","",VLOOKUP($K24,'データ入力シート②（名簿）'!$A$26:$E$205,2,0))</f>
        <v/>
      </c>
      <c r="M24" s="767" t="str">
        <f>IF('データ入力シート②（名簿）'!B178="","",VLOOKUP($K24,'データ入力シート②（名簿）'!$A$26:$E$205,3,0))</f>
        <v/>
      </c>
      <c r="N24" s="768"/>
      <c r="O24" s="366" t="str">
        <f>IF('データ入力シート②（名簿）'!B178="","",VLOOKUP($K24,'データ入力シート②（名簿）'!$A$26:$E$205,5,0))</f>
        <v/>
      </c>
    </row>
    <row r="25" spans="1:15" ht="16.5" customHeight="1" x14ac:dyDescent="0.15">
      <c r="A25" s="83">
        <v>94</v>
      </c>
      <c r="B25" s="361" t="str">
        <f>IF('データ入力シート②（名簿）'!B119="","",VLOOKUP($A25,'データ入力シート②（名簿）'!$A$26:$E$205,2,0))</f>
        <v/>
      </c>
      <c r="C25" s="761" t="str">
        <f>IF('データ入力シート②（名簿）'!B119="","",VLOOKUP($A25,'データ入力シート②（名簿）'!$A$26:$E$205,3,0))</f>
        <v/>
      </c>
      <c r="D25" s="762"/>
      <c r="E25" s="362" t="str">
        <f>IF('データ入力シート②（名簿）'!B119="","",VLOOKUP($A25,'データ入力シート②（名簿）'!$A$26:$E$205,5,0))</f>
        <v/>
      </c>
      <c r="F25" s="83">
        <v>124</v>
      </c>
      <c r="G25" s="361" t="str">
        <f>IF('データ入力シート②（名簿）'!B149="","",VLOOKUP($F25,'データ入力シート②（名簿）'!$A$26:$E$205,2,0))</f>
        <v/>
      </c>
      <c r="H25" s="767" t="str">
        <f>IF('データ入力シート②（名簿）'!B149="","",VLOOKUP($F25,'データ入力シート②（名簿）'!$A$26:$E$205,3,0))</f>
        <v/>
      </c>
      <c r="I25" s="768"/>
      <c r="J25" s="366" t="str">
        <f>IF('データ入力シート②（名簿）'!B149="","",VLOOKUP($F25,'データ入力シート②（名簿）'!$A$26:$E$205,5,0))</f>
        <v/>
      </c>
      <c r="K25" s="83">
        <v>154</v>
      </c>
      <c r="L25" s="361" t="str">
        <f>IF('データ入力シート②（名簿）'!B179="","",VLOOKUP($K25,'データ入力シート②（名簿）'!$A$26:$E$205,2,0))</f>
        <v/>
      </c>
      <c r="M25" s="767" t="str">
        <f>IF('データ入力シート②（名簿）'!B179="","",VLOOKUP($K25,'データ入力シート②（名簿）'!$A$26:$E$205,3,0))</f>
        <v/>
      </c>
      <c r="N25" s="768"/>
      <c r="O25" s="366" t="str">
        <f>IF('データ入力シート②（名簿）'!B179="","",VLOOKUP($K25,'データ入力シート②（名簿）'!$A$26:$E$205,5,0))</f>
        <v/>
      </c>
    </row>
    <row r="26" spans="1:15" ht="16.5" customHeight="1" x14ac:dyDescent="0.15">
      <c r="A26" s="83">
        <v>95</v>
      </c>
      <c r="B26" s="361" t="str">
        <f>IF('データ入力シート②（名簿）'!B120="","",VLOOKUP($A26,'データ入力シート②（名簿）'!$A$26:$E$205,2,0))</f>
        <v/>
      </c>
      <c r="C26" s="761" t="str">
        <f>IF('データ入力シート②（名簿）'!B120="","",VLOOKUP($A26,'データ入力シート②（名簿）'!$A$26:$E$205,3,0))</f>
        <v/>
      </c>
      <c r="D26" s="762"/>
      <c r="E26" s="362" t="str">
        <f>IF('データ入力シート②（名簿）'!B120="","",VLOOKUP($A26,'データ入力シート②（名簿）'!$A$26:$E$205,5,0))</f>
        <v/>
      </c>
      <c r="F26" s="83">
        <v>125</v>
      </c>
      <c r="G26" s="361" t="str">
        <f>IF('データ入力シート②（名簿）'!B150="","",VLOOKUP($F26,'データ入力シート②（名簿）'!$A$26:$E$205,2,0))</f>
        <v/>
      </c>
      <c r="H26" s="767" t="str">
        <f>IF('データ入力シート②（名簿）'!B150="","",VLOOKUP($F26,'データ入力シート②（名簿）'!$A$26:$E$205,3,0))</f>
        <v/>
      </c>
      <c r="I26" s="768"/>
      <c r="J26" s="366" t="str">
        <f>IF('データ入力シート②（名簿）'!B150="","",VLOOKUP($F26,'データ入力シート②（名簿）'!$A$26:$E$205,5,0))</f>
        <v/>
      </c>
      <c r="K26" s="83">
        <v>155</v>
      </c>
      <c r="L26" s="361" t="str">
        <f>IF('データ入力シート②（名簿）'!B180="","",VLOOKUP($K26,'データ入力シート②（名簿）'!$A$26:$E$205,2,0))</f>
        <v/>
      </c>
      <c r="M26" s="767" t="str">
        <f>IF('データ入力シート②（名簿）'!B180="","",VLOOKUP($K26,'データ入力シート②（名簿）'!$A$26:$E$205,3,0))</f>
        <v/>
      </c>
      <c r="N26" s="768"/>
      <c r="O26" s="366" t="str">
        <f>IF('データ入力シート②（名簿）'!B180="","",VLOOKUP($K26,'データ入力シート②（名簿）'!$A$26:$E$205,5,0))</f>
        <v/>
      </c>
    </row>
    <row r="27" spans="1:15" ht="16.5" customHeight="1" x14ac:dyDescent="0.15">
      <c r="A27" s="83">
        <v>96</v>
      </c>
      <c r="B27" s="361" t="str">
        <f>IF('データ入力シート②（名簿）'!B121="","",VLOOKUP($A27,'データ入力シート②（名簿）'!$A$26:$E$205,2,0))</f>
        <v/>
      </c>
      <c r="C27" s="761" t="str">
        <f>IF('データ入力シート②（名簿）'!B121="","",VLOOKUP($A27,'データ入力シート②（名簿）'!$A$26:$E$205,3,0))</f>
        <v/>
      </c>
      <c r="D27" s="762"/>
      <c r="E27" s="362" t="str">
        <f>IF('データ入力シート②（名簿）'!B121="","",VLOOKUP($A27,'データ入力シート②（名簿）'!$A$26:$E$205,5,0))</f>
        <v/>
      </c>
      <c r="F27" s="83">
        <v>126</v>
      </c>
      <c r="G27" s="361" t="str">
        <f>IF('データ入力シート②（名簿）'!B151="","",VLOOKUP($F27,'データ入力シート②（名簿）'!$A$26:$E$205,2,0))</f>
        <v/>
      </c>
      <c r="H27" s="767" t="str">
        <f>IF('データ入力シート②（名簿）'!B151="","",VLOOKUP($F27,'データ入力シート②（名簿）'!$A$26:$E$205,3,0))</f>
        <v/>
      </c>
      <c r="I27" s="768"/>
      <c r="J27" s="366" t="str">
        <f>IF('データ入力シート②（名簿）'!B151="","",VLOOKUP($F27,'データ入力シート②（名簿）'!$A$26:$E$205,5,0))</f>
        <v/>
      </c>
      <c r="K27" s="83">
        <v>156</v>
      </c>
      <c r="L27" s="361" t="str">
        <f>IF('データ入力シート②（名簿）'!B181="","",VLOOKUP($K27,'データ入力シート②（名簿）'!$A$26:$E$205,2,0))</f>
        <v/>
      </c>
      <c r="M27" s="767" t="str">
        <f>IF('データ入力シート②（名簿）'!B181="","",VLOOKUP($K27,'データ入力シート②（名簿）'!$A$26:$E$205,3,0))</f>
        <v/>
      </c>
      <c r="N27" s="768"/>
      <c r="O27" s="366" t="str">
        <f>IF('データ入力シート②（名簿）'!B181="","",VLOOKUP($K27,'データ入力シート②（名簿）'!$A$26:$E$205,5,0))</f>
        <v/>
      </c>
    </row>
    <row r="28" spans="1:15" ht="16.5" customHeight="1" x14ac:dyDescent="0.15">
      <c r="A28" s="83">
        <v>97</v>
      </c>
      <c r="B28" s="361" t="str">
        <f>IF('データ入力シート②（名簿）'!B122="","",VLOOKUP($A28,'データ入力シート②（名簿）'!$A$26:$E$205,2,0))</f>
        <v/>
      </c>
      <c r="C28" s="761" t="str">
        <f>IF('データ入力シート②（名簿）'!B122="","",VLOOKUP($A28,'データ入力シート②（名簿）'!$A$26:$E$205,3,0))</f>
        <v/>
      </c>
      <c r="D28" s="762"/>
      <c r="E28" s="362" t="str">
        <f>IF('データ入力シート②（名簿）'!B122="","",VLOOKUP($A28,'データ入力シート②（名簿）'!$A$26:$E$205,5,0))</f>
        <v/>
      </c>
      <c r="F28" s="83">
        <v>127</v>
      </c>
      <c r="G28" s="361" t="str">
        <f>IF('データ入力シート②（名簿）'!B152="","",VLOOKUP($F28,'データ入力シート②（名簿）'!$A$26:$E$205,2,0))</f>
        <v/>
      </c>
      <c r="H28" s="767" t="str">
        <f>IF('データ入力シート②（名簿）'!B152="","",VLOOKUP($F28,'データ入力シート②（名簿）'!$A$26:$E$205,3,0))</f>
        <v/>
      </c>
      <c r="I28" s="768"/>
      <c r="J28" s="366" t="str">
        <f>IF('データ入力シート②（名簿）'!B152="","",VLOOKUP($F28,'データ入力シート②（名簿）'!$A$26:$E$205,5,0))</f>
        <v/>
      </c>
      <c r="K28" s="83">
        <v>157</v>
      </c>
      <c r="L28" s="361" t="str">
        <f>IF('データ入力シート②（名簿）'!B182="","",VLOOKUP($K28,'データ入力シート②（名簿）'!$A$26:$E$205,2,0))</f>
        <v/>
      </c>
      <c r="M28" s="767" t="str">
        <f>IF('データ入力シート②（名簿）'!B182="","",VLOOKUP($K28,'データ入力シート②（名簿）'!$A$26:$E$205,3,0))</f>
        <v/>
      </c>
      <c r="N28" s="768"/>
      <c r="O28" s="366" t="str">
        <f>IF('データ入力シート②（名簿）'!B182="","",VLOOKUP($K28,'データ入力シート②（名簿）'!$A$26:$E$205,5,0))</f>
        <v/>
      </c>
    </row>
    <row r="29" spans="1:15" ht="16.5" customHeight="1" x14ac:dyDescent="0.15">
      <c r="A29" s="83">
        <v>98</v>
      </c>
      <c r="B29" s="361" t="str">
        <f>IF('データ入力シート②（名簿）'!B123="","",VLOOKUP($A29,'データ入力シート②（名簿）'!$A$26:$E$205,2,0))</f>
        <v/>
      </c>
      <c r="C29" s="761" t="str">
        <f>IF('データ入力シート②（名簿）'!B123="","",VLOOKUP($A29,'データ入力シート②（名簿）'!$A$26:$E$205,3,0))</f>
        <v/>
      </c>
      <c r="D29" s="762"/>
      <c r="E29" s="362" t="str">
        <f>IF('データ入力シート②（名簿）'!B123="","",VLOOKUP($A29,'データ入力シート②（名簿）'!$A$26:$E$205,5,0))</f>
        <v/>
      </c>
      <c r="F29" s="83">
        <v>128</v>
      </c>
      <c r="G29" s="361" t="str">
        <f>IF('データ入力シート②（名簿）'!B153="","",VLOOKUP($F29,'データ入力シート②（名簿）'!$A$26:$E$205,2,0))</f>
        <v/>
      </c>
      <c r="H29" s="767" t="str">
        <f>IF('データ入力シート②（名簿）'!B153="","",VLOOKUP($F29,'データ入力シート②（名簿）'!$A$26:$E$205,3,0))</f>
        <v/>
      </c>
      <c r="I29" s="768"/>
      <c r="J29" s="366" t="str">
        <f>IF('データ入力シート②（名簿）'!B153="","",VLOOKUP($F29,'データ入力シート②（名簿）'!$A$26:$E$205,5,0))</f>
        <v/>
      </c>
      <c r="K29" s="83">
        <v>158</v>
      </c>
      <c r="L29" s="361" t="str">
        <f>IF('データ入力シート②（名簿）'!B183="","",VLOOKUP($K29,'データ入力シート②（名簿）'!$A$26:$E$205,2,0))</f>
        <v/>
      </c>
      <c r="M29" s="767" t="str">
        <f>IF('データ入力シート②（名簿）'!B183="","",VLOOKUP($K29,'データ入力シート②（名簿）'!$A$26:$E$205,3,0))</f>
        <v/>
      </c>
      <c r="N29" s="768"/>
      <c r="O29" s="366" t="str">
        <f>IF('データ入力シート②（名簿）'!B183="","",VLOOKUP($K29,'データ入力シート②（名簿）'!$A$26:$E$205,5,0))</f>
        <v/>
      </c>
    </row>
    <row r="30" spans="1:15" ht="16.5" customHeight="1" x14ac:dyDescent="0.15">
      <c r="A30" s="83">
        <v>99</v>
      </c>
      <c r="B30" s="361" t="str">
        <f>IF('データ入力シート②（名簿）'!B124="","",VLOOKUP($A30,'データ入力シート②（名簿）'!$A$26:$E$205,2,0))</f>
        <v/>
      </c>
      <c r="C30" s="761" t="str">
        <f>IF('データ入力シート②（名簿）'!B124="","",VLOOKUP($A30,'データ入力シート②（名簿）'!$A$26:$E$205,3,0))</f>
        <v/>
      </c>
      <c r="D30" s="762"/>
      <c r="E30" s="362" t="str">
        <f>IF('データ入力シート②（名簿）'!B124="","",VLOOKUP($A30,'データ入力シート②（名簿）'!$A$26:$E$205,5,0))</f>
        <v/>
      </c>
      <c r="F30" s="83">
        <v>129</v>
      </c>
      <c r="G30" s="361" t="str">
        <f>IF('データ入力シート②（名簿）'!B154="","",VLOOKUP($F30,'データ入力シート②（名簿）'!$A$26:$E$205,2,0))</f>
        <v/>
      </c>
      <c r="H30" s="767" t="str">
        <f>IF('データ入力シート②（名簿）'!B154="","",VLOOKUP($F30,'データ入力シート②（名簿）'!$A$26:$E$205,3,0))</f>
        <v/>
      </c>
      <c r="I30" s="768"/>
      <c r="J30" s="366" t="str">
        <f>IF('データ入力シート②（名簿）'!B154="","",VLOOKUP($F30,'データ入力シート②（名簿）'!$A$26:$E$205,5,0))</f>
        <v/>
      </c>
      <c r="K30" s="83">
        <v>159</v>
      </c>
      <c r="L30" s="361" t="str">
        <f>IF('データ入力シート②（名簿）'!B184="","",VLOOKUP($K30,'データ入力シート②（名簿）'!$A$26:$E$205,2,0))</f>
        <v/>
      </c>
      <c r="M30" s="767" t="str">
        <f>IF('データ入力シート②（名簿）'!B184="","",VLOOKUP($K30,'データ入力シート②（名簿）'!$A$26:$E$205,3,0))</f>
        <v/>
      </c>
      <c r="N30" s="768"/>
      <c r="O30" s="366" t="str">
        <f>IF('データ入力シート②（名簿）'!B184="","",VLOOKUP($K30,'データ入力シート②（名簿）'!$A$26:$E$205,5,0))</f>
        <v/>
      </c>
    </row>
    <row r="31" spans="1:15" ht="16.5" customHeight="1" x14ac:dyDescent="0.15">
      <c r="A31" s="83">
        <v>100</v>
      </c>
      <c r="B31" s="361" t="str">
        <f>IF('データ入力シート②（名簿）'!B125="","",VLOOKUP($A31,'データ入力シート②（名簿）'!$A$26:$E$205,2,0))</f>
        <v/>
      </c>
      <c r="C31" s="761" t="str">
        <f>IF('データ入力シート②（名簿）'!B125="","",VLOOKUP($A31,'データ入力シート②（名簿）'!$A$26:$E$205,3,0))</f>
        <v/>
      </c>
      <c r="D31" s="762"/>
      <c r="E31" s="362" t="str">
        <f>IF('データ入力シート②（名簿）'!B125="","",VLOOKUP($A31,'データ入力シート②（名簿）'!$A$26:$E$205,5,0))</f>
        <v/>
      </c>
      <c r="F31" s="83">
        <v>130</v>
      </c>
      <c r="G31" s="361" t="str">
        <f>IF('データ入力シート②（名簿）'!B155="","",VLOOKUP($F31,'データ入力シート②（名簿）'!$A$26:$E$205,2,0))</f>
        <v/>
      </c>
      <c r="H31" s="767" t="str">
        <f>IF('データ入力シート②（名簿）'!B155="","",VLOOKUP($F31,'データ入力シート②（名簿）'!$A$26:$E$205,3,0))</f>
        <v/>
      </c>
      <c r="I31" s="768"/>
      <c r="J31" s="366" t="str">
        <f>IF('データ入力シート②（名簿）'!B155="","",VLOOKUP($F31,'データ入力シート②（名簿）'!$A$26:$E$205,5,0))</f>
        <v/>
      </c>
      <c r="K31" s="83">
        <v>160</v>
      </c>
      <c r="L31" s="361" t="str">
        <f>IF('データ入力シート②（名簿）'!B185="","",VLOOKUP($K31,'データ入力シート②（名簿）'!$A$26:$E$205,2,0))</f>
        <v/>
      </c>
      <c r="M31" s="767" t="str">
        <f>IF('データ入力シート②（名簿）'!B185="","",VLOOKUP($K31,'データ入力シート②（名簿）'!$A$26:$E$205,3,0))</f>
        <v/>
      </c>
      <c r="N31" s="768"/>
      <c r="O31" s="366" t="str">
        <f>IF('データ入力シート②（名簿）'!B185="","",VLOOKUP($K31,'データ入力シート②（名簿）'!$A$26:$E$205,5,0))</f>
        <v/>
      </c>
    </row>
    <row r="32" spans="1:15" ht="16.5" customHeight="1" x14ac:dyDescent="0.15">
      <c r="A32" s="83">
        <v>101</v>
      </c>
      <c r="B32" s="361" t="str">
        <f>IF('データ入力シート②（名簿）'!B126="","",VLOOKUP($A32,'データ入力シート②（名簿）'!$A$26:$E$205,2,0))</f>
        <v/>
      </c>
      <c r="C32" s="761" t="str">
        <f>IF('データ入力シート②（名簿）'!B126="","",VLOOKUP($A32,'データ入力シート②（名簿）'!$A$26:$E$205,3,0))</f>
        <v/>
      </c>
      <c r="D32" s="762"/>
      <c r="E32" s="362" t="str">
        <f>IF('データ入力シート②（名簿）'!B126="","",VLOOKUP($A32,'データ入力シート②（名簿）'!$A$26:$E$205,5,0))</f>
        <v/>
      </c>
      <c r="F32" s="83">
        <v>131</v>
      </c>
      <c r="G32" s="361" t="str">
        <f>IF('データ入力シート②（名簿）'!B156="","",VLOOKUP($F32,'データ入力シート②（名簿）'!$A$26:$E$205,2,0))</f>
        <v/>
      </c>
      <c r="H32" s="767" t="str">
        <f>IF('データ入力シート②（名簿）'!B156="","",VLOOKUP($F32,'データ入力シート②（名簿）'!$A$26:$E$205,3,0))</f>
        <v/>
      </c>
      <c r="I32" s="768"/>
      <c r="J32" s="366" t="str">
        <f>IF('データ入力シート②（名簿）'!B156="","",VLOOKUP($F32,'データ入力シート②（名簿）'!$A$26:$E$205,5,0))</f>
        <v/>
      </c>
      <c r="K32" s="83">
        <v>161</v>
      </c>
      <c r="L32" s="361" t="str">
        <f>IF('データ入力シート②（名簿）'!B186="","",VLOOKUP($K32,'データ入力シート②（名簿）'!$A$26:$E$205,2,0))</f>
        <v/>
      </c>
      <c r="M32" s="767" t="str">
        <f>IF('データ入力シート②（名簿）'!B186="","",VLOOKUP($K32,'データ入力シート②（名簿）'!$A$26:$E$205,3,0))</f>
        <v/>
      </c>
      <c r="N32" s="768"/>
      <c r="O32" s="366" t="str">
        <f>IF('データ入力シート②（名簿）'!B186="","",VLOOKUP($K32,'データ入力シート②（名簿）'!$A$26:$E$205,5,0))</f>
        <v/>
      </c>
    </row>
    <row r="33" spans="1:15" ht="16.5" customHeight="1" x14ac:dyDescent="0.15">
      <c r="A33" s="83">
        <v>102</v>
      </c>
      <c r="B33" s="361" t="str">
        <f>IF('データ入力シート②（名簿）'!B127="","",VLOOKUP($A33,'データ入力シート②（名簿）'!$A$26:$E$205,2,0))</f>
        <v/>
      </c>
      <c r="C33" s="761" t="str">
        <f>IF('データ入力シート②（名簿）'!B127="","",VLOOKUP($A33,'データ入力シート②（名簿）'!$A$26:$E$205,3,0))</f>
        <v/>
      </c>
      <c r="D33" s="762"/>
      <c r="E33" s="362" t="str">
        <f>IF('データ入力シート②（名簿）'!B127="","",VLOOKUP($A33,'データ入力シート②（名簿）'!$A$26:$E$205,5,0))</f>
        <v/>
      </c>
      <c r="F33" s="83">
        <v>132</v>
      </c>
      <c r="G33" s="361" t="str">
        <f>IF('データ入力シート②（名簿）'!B157="","",VLOOKUP($F33,'データ入力シート②（名簿）'!$A$26:$E$205,2,0))</f>
        <v/>
      </c>
      <c r="H33" s="767" t="str">
        <f>IF('データ入力シート②（名簿）'!B157="","",VLOOKUP($F33,'データ入力シート②（名簿）'!$A$26:$E$205,3,0))</f>
        <v/>
      </c>
      <c r="I33" s="768"/>
      <c r="J33" s="366" t="str">
        <f>IF('データ入力シート②（名簿）'!B157="","",VLOOKUP($F33,'データ入力シート②（名簿）'!$A$26:$E$205,5,0))</f>
        <v/>
      </c>
      <c r="K33" s="83">
        <v>162</v>
      </c>
      <c r="L33" s="361" t="str">
        <f>IF('データ入力シート②（名簿）'!B187="","",VLOOKUP($K33,'データ入力シート②（名簿）'!$A$26:$E$205,2,0))</f>
        <v/>
      </c>
      <c r="M33" s="767" t="str">
        <f>IF('データ入力シート②（名簿）'!B187="","",VLOOKUP($K33,'データ入力シート②（名簿）'!$A$26:$E$205,3,0))</f>
        <v/>
      </c>
      <c r="N33" s="768"/>
      <c r="O33" s="366" t="str">
        <f>IF('データ入力シート②（名簿）'!B187="","",VLOOKUP($K33,'データ入力シート②（名簿）'!$A$26:$E$205,5,0))</f>
        <v/>
      </c>
    </row>
    <row r="34" spans="1:15" ht="16.5" customHeight="1" x14ac:dyDescent="0.15">
      <c r="A34" s="83">
        <v>103</v>
      </c>
      <c r="B34" s="361" t="str">
        <f>IF('データ入力シート②（名簿）'!B128="","",VLOOKUP($A34,'データ入力シート②（名簿）'!$A$26:$E$205,2,0))</f>
        <v/>
      </c>
      <c r="C34" s="761" t="str">
        <f>IF('データ入力シート②（名簿）'!B128="","",VLOOKUP($A34,'データ入力シート②（名簿）'!$A$26:$E$205,3,0))</f>
        <v/>
      </c>
      <c r="D34" s="762"/>
      <c r="E34" s="362" t="str">
        <f>IF('データ入力シート②（名簿）'!B128="","",VLOOKUP($A34,'データ入力シート②（名簿）'!$A$26:$E$205,5,0))</f>
        <v/>
      </c>
      <c r="F34" s="83">
        <v>133</v>
      </c>
      <c r="G34" s="361" t="str">
        <f>IF('データ入力シート②（名簿）'!B158="","",VLOOKUP($F34,'データ入力シート②（名簿）'!$A$26:$E$205,2,0))</f>
        <v/>
      </c>
      <c r="H34" s="767" t="str">
        <f>IF('データ入力シート②（名簿）'!B158="","",VLOOKUP($F34,'データ入力シート②（名簿）'!$A$26:$E$205,3,0))</f>
        <v/>
      </c>
      <c r="I34" s="768"/>
      <c r="J34" s="366" t="str">
        <f>IF('データ入力シート②（名簿）'!B158="","",VLOOKUP($F34,'データ入力シート②（名簿）'!$A$26:$E$205,5,0))</f>
        <v/>
      </c>
      <c r="K34" s="83">
        <v>163</v>
      </c>
      <c r="L34" s="361" t="str">
        <f>IF('データ入力シート②（名簿）'!B188="","",VLOOKUP($K34,'データ入力シート②（名簿）'!$A$26:$E$205,2,0))</f>
        <v/>
      </c>
      <c r="M34" s="767" t="str">
        <f>IF('データ入力シート②（名簿）'!B188="","",VLOOKUP($K34,'データ入力シート②（名簿）'!$A$26:$E$205,3,0))</f>
        <v/>
      </c>
      <c r="N34" s="768"/>
      <c r="O34" s="366" t="str">
        <f>IF('データ入力シート②（名簿）'!B188="","",VLOOKUP($K34,'データ入力シート②（名簿）'!$A$26:$E$205,5,0))</f>
        <v/>
      </c>
    </row>
    <row r="35" spans="1:15" ht="16.5" customHeight="1" x14ac:dyDescent="0.15">
      <c r="A35" s="83">
        <v>104</v>
      </c>
      <c r="B35" s="361" t="str">
        <f>IF('データ入力シート②（名簿）'!B129="","",VLOOKUP($A35,'データ入力シート②（名簿）'!$A$26:$E$205,2,0))</f>
        <v/>
      </c>
      <c r="C35" s="761" t="str">
        <f>IF('データ入力シート②（名簿）'!B129="","",VLOOKUP($A35,'データ入力シート②（名簿）'!$A$26:$E$205,3,0))</f>
        <v/>
      </c>
      <c r="D35" s="762"/>
      <c r="E35" s="362" t="str">
        <f>IF('データ入力シート②（名簿）'!B129="","",VLOOKUP($A35,'データ入力シート②（名簿）'!$A$26:$E$205,5,0))</f>
        <v/>
      </c>
      <c r="F35" s="83">
        <v>134</v>
      </c>
      <c r="G35" s="361" t="str">
        <f>IF('データ入力シート②（名簿）'!B159="","",VLOOKUP($F35,'データ入力シート②（名簿）'!$A$26:$E$205,2,0))</f>
        <v/>
      </c>
      <c r="H35" s="767" t="str">
        <f>IF('データ入力シート②（名簿）'!B159="","",VLOOKUP($F35,'データ入力シート②（名簿）'!$A$26:$E$205,3,0))</f>
        <v/>
      </c>
      <c r="I35" s="768"/>
      <c r="J35" s="366" t="str">
        <f>IF('データ入力シート②（名簿）'!B159="","",VLOOKUP($F35,'データ入力シート②（名簿）'!$A$26:$E$205,5,0))</f>
        <v/>
      </c>
      <c r="K35" s="83">
        <v>164</v>
      </c>
      <c r="L35" s="361" t="str">
        <f>IF('データ入力シート②（名簿）'!B189="","",VLOOKUP($K35,'データ入力シート②（名簿）'!$A$26:$E$205,2,0))</f>
        <v/>
      </c>
      <c r="M35" s="767" t="str">
        <f>IF('データ入力シート②（名簿）'!B189="","",VLOOKUP($K35,'データ入力シート②（名簿）'!$A$26:$E$205,3,0))</f>
        <v/>
      </c>
      <c r="N35" s="768"/>
      <c r="O35" s="366" t="str">
        <f>IF('データ入力シート②（名簿）'!B189="","",VLOOKUP($K35,'データ入力シート②（名簿）'!$A$26:$E$205,5,0))</f>
        <v/>
      </c>
    </row>
    <row r="36" spans="1:15" ht="16.5" customHeight="1" x14ac:dyDescent="0.15">
      <c r="A36" s="83">
        <v>105</v>
      </c>
      <c r="B36" s="361" t="str">
        <f>IF('データ入力シート②（名簿）'!B130="","",VLOOKUP($A36,'データ入力シート②（名簿）'!$A$26:$E$205,2,0))</f>
        <v/>
      </c>
      <c r="C36" s="761" t="str">
        <f>IF('データ入力シート②（名簿）'!B130="","",VLOOKUP($A36,'データ入力シート②（名簿）'!$A$26:$E$205,3,0))</f>
        <v/>
      </c>
      <c r="D36" s="762"/>
      <c r="E36" s="362" t="str">
        <f>IF('データ入力シート②（名簿）'!B130="","",VLOOKUP($A36,'データ入力シート②（名簿）'!$A$26:$E$205,5,0))</f>
        <v/>
      </c>
      <c r="F36" s="83">
        <v>135</v>
      </c>
      <c r="G36" s="361" t="str">
        <f>IF('データ入力シート②（名簿）'!B160="","",VLOOKUP($F36,'データ入力シート②（名簿）'!$A$26:$E$205,2,0))</f>
        <v/>
      </c>
      <c r="H36" s="767" t="str">
        <f>IF('データ入力シート②（名簿）'!B160="","",VLOOKUP($F36,'データ入力シート②（名簿）'!$A$26:$E$205,3,0))</f>
        <v/>
      </c>
      <c r="I36" s="768"/>
      <c r="J36" s="366" t="str">
        <f>IF('データ入力シート②（名簿）'!B160="","",VLOOKUP($F36,'データ入力シート②（名簿）'!$A$26:$E$205,5,0))</f>
        <v/>
      </c>
      <c r="K36" s="83">
        <v>165</v>
      </c>
      <c r="L36" s="361" t="str">
        <f>IF('データ入力シート②（名簿）'!B190="","",VLOOKUP($K36,'データ入力シート②（名簿）'!$A$26:$E$205,2,0))</f>
        <v/>
      </c>
      <c r="M36" s="767" t="str">
        <f>IF('データ入力シート②（名簿）'!B190="","",VLOOKUP($K36,'データ入力シート②（名簿）'!$A$26:$E$205,3,0))</f>
        <v/>
      </c>
      <c r="N36" s="768"/>
      <c r="O36" s="366" t="str">
        <f>IF('データ入力シート②（名簿）'!B190="","",VLOOKUP($K36,'データ入力シート②（名簿）'!$A$26:$E$205,5,0))</f>
        <v/>
      </c>
    </row>
    <row r="37" spans="1:15" ht="16.5" customHeight="1" x14ac:dyDescent="0.15">
      <c r="A37" s="83">
        <v>106</v>
      </c>
      <c r="B37" s="361" t="str">
        <f>IF('データ入力シート②（名簿）'!B131="","",VLOOKUP($A37,'データ入力シート②（名簿）'!$A$26:$E$205,2,0))</f>
        <v/>
      </c>
      <c r="C37" s="761" t="str">
        <f>IF('データ入力シート②（名簿）'!B131="","",VLOOKUP($A37,'データ入力シート②（名簿）'!$A$26:$E$205,3,0))</f>
        <v/>
      </c>
      <c r="D37" s="762"/>
      <c r="E37" s="362" t="str">
        <f>IF('データ入力シート②（名簿）'!B131="","",VLOOKUP($A37,'データ入力シート②（名簿）'!$A$26:$E$205,5,0))</f>
        <v/>
      </c>
      <c r="F37" s="83">
        <v>136</v>
      </c>
      <c r="G37" s="361" t="str">
        <f>IF('データ入力シート②（名簿）'!B161="","",VLOOKUP($F37,'データ入力シート②（名簿）'!$A$26:$E$205,2,0))</f>
        <v/>
      </c>
      <c r="H37" s="767" t="str">
        <f>IF('データ入力シート②（名簿）'!B161="","",VLOOKUP($F37,'データ入力シート②（名簿）'!$A$26:$E$205,3,0))</f>
        <v/>
      </c>
      <c r="I37" s="768"/>
      <c r="J37" s="366" t="str">
        <f>IF('データ入力シート②（名簿）'!B161="","",VLOOKUP($F37,'データ入力シート②（名簿）'!$A$26:$E$205,5,0))</f>
        <v/>
      </c>
      <c r="K37" s="83">
        <v>166</v>
      </c>
      <c r="L37" s="361" t="str">
        <f>IF('データ入力シート②（名簿）'!B191="","",VLOOKUP($K37,'データ入力シート②（名簿）'!$A$26:$E$205,2,0))</f>
        <v/>
      </c>
      <c r="M37" s="767" t="str">
        <f>IF('データ入力シート②（名簿）'!B191="","",VLOOKUP($K37,'データ入力シート②（名簿）'!$A$26:$E$205,3,0))</f>
        <v/>
      </c>
      <c r="N37" s="768"/>
      <c r="O37" s="366" t="str">
        <f>IF('データ入力シート②（名簿）'!B191="","",VLOOKUP($K37,'データ入力シート②（名簿）'!$A$26:$E$205,5,0))</f>
        <v/>
      </c>
    </row>
    <row r="38" spans="1:15" ht="16.5" customHeight="1" x14ac:dyDescent="0.15">
      <c r="A38" s="83">
        <v>107</v>
      </c>
      <c r="B38" s="361" t="str">
        <f>IF('データ入力シート②（名簿）'!B132="","",VLOOKUP($A38,'データ入力シート②（名簿）'!$A$26:$E$205,2,0))</f>
        <v/>
      </c>
      <c r="C38" s="761" t="str">
        <f>IF('データ入力シート②（名簿）'!B132="","",VLOOKUP($A38,'データ入力シート②（名簿）'!$A$26:$E$205,3,0))</f>
        <v/>
      </c>
      <c r="D38" s="762"/>
      <c r="E38" s="362" t="str">
        <f>IF('データ入力シート②（名簿）'!B132="","",VLOOKUP($A38,'データ入力シート②（名簿）'!$A$26:$E$205,5,0))</f>
        <v/>
      </c>
      <c r="F38" s="83">
        <v>137</v>
      </c>
      <c r="G38" s="361" t="str">
        <f>IF('データ入力シート②（名簿）'!B162="","",VLOOKUP($F38,'データ入力シート②（名簿）'!$A$26:$E$205,2,0))</f>
        <v/>
      </c>
      <c r="H38" s="767" t="str">
        <f>IF('データ入力シート②（名簿）'!B162="","",VLOOKUP($F38,'データ入力シート②（名簿）'!$A$26:$E$205,3,0))</f>
        <v/>
      </c>
      <c r="I38" s="768"/>
      <c r="J38" s="366" t="str">
        <f>IF('データ入力シート②（名簿）'!B162="","",VLOOKUP($F38,'データ入力シート②（名簿）'!$A$26:$E$205,5,0))</f>
        <v/>
      </c>
      <c r="K38" s="83">
        <v>167</v>
      </c>
      <c r="L38" s="361" t="str">
        <f>IF('データ入力シート②（名簿）'!B192="","",VLOOKUP($K38,'データ入力シート②（名簿）'!$A$26:$E$205,2,0))</f>
        <v/>
      </c>
      <c r="M38" s="767" t="str">
        <f>IF('データ入力シート②（名簿）'!B192="","",VLOOKUP($K38,'データ入力シート②（名簿）'!$A$26:$E$205,3,0))</f>
        <v/>
      </c>
      <c r="N38" s="768"/>
      <c r="O38" s="366" t="str">
        <f>IF('データ入力シート②（名簿）'!B192="","",VLOOKUP($K38,'データ入力シート②（名簿）'!$A$26:$E$205,5,0))</f>
        <v/>
      </c>
    </row>
    <row r="39" spans="1:15" ht="16.5" customHeight="1" x14ac:dyDescent="0.15">
      <c r="A39" s="83">
        <v>108</v>
      </c>
      <c r="B39" s="361" t="str">
        <f>IF('データ入力シート②（名簿）'!B133="","",VLOOKUP($A39,'データ入力シート②（名簿）'!$A$26:$E$205,2,0))</f>
        <v/>
      </c>
      <c r="C39" s="761" t="str">
        <f>IF('データ入力シート②（名簿）'!B133="","",VLOOKUP($A39,'データ入力シート②（名簿）'!$A$26:$E$205,3,0))</f>
        <v/>
      </c>
      <c r="D39" s="762"/>
      <c r="E39" s="362" t="str">
        <f>IF('データ入力シート②（名簿）'!B133="","",VLOOKUP($A39,'データ入力シート②（名簿）'!$A$26:$E$205,5,0))</f>
        <v/>
      </c>
      <c r="F39" s="83">
        <v>138</v>
      </c>
      <c r="G39" s="361" t="str">
        <f>IF('データ入力シート②（名簿）'!B163="","",VLOOKUP($F39,'データ入力シート②（名簿）'!$A$26:$E$205,2,0))</f>
        <v/>
      </c>
      <c r="H39" s="767" t="str">
        <f>IF('データ入力シート②（名簿）'!B163="","",VLOOKUP($F39,'データ入力シート②（名簿）'!$A$26:$E$205,3,0))</f>
        <v/>
      </c>
      <c r="I39" s="768"/>
      <c r="J39" s="366" t="str">
        <f>IF('データ入力シート②（名簿）'!B163="","",VLOOKUP($F39,'データ入力シート②（名簿）'!$A$26:$E$205,5,0))</f>
        <v/>
      </c>
      <c r="K39" s="83">
        <v>168</v>
      </c>
      <c r="L39" s="361" t="str">
        <f>IF('データ入力シート②（名簿）'!B193="","",VLOOKUP($K39,'データ入力シート②（名簿）'!$A$26:$E$205,2,0))</f>
        <v/>
      </c>
      <c r="M39" s="767" t="str">
        <f>IF('データ入力シート②（名簿）'!B193="","",VLOOKUP($K39,'データ入力シート②（名簿）'!$A$26:$E$205,3,0))</f>
        <v/>
      </c>
      <c r="N39" s="768"/>
      <c r="O39" s="366" t="str">
        <f>IF('データ入力シート②（名簿）'!B193="","",VLOOKUP($K39,'データ入力シート②（名簿）'!$A$26:$E$205,5,0))</f>
        <v/>
      </c>
    </row>
    <row r="40" spans="1:15" ht="16.5" customHeight="1" x14ac:dyDescent="0.15">
      <c r="A40" s="83">
        <v>109</v>
      </c>
      <c r="B40" s="361" t="str">
        <f>IF('データ入力シート②（名簿）'!B134="","",VLOOKUP($A40,'データ入力シート②（名簿）'!$A$26:$E$205,2,0))</f>
        <v/>
      </c>
      <c r="C40" s="761" t="str">
        <f>IF('データ入力シート②（名簿）'!B134="","",VLOOKUP($A40,'データ入力シート②（名簿）'!$A$26:$E$205,3,0))</f>
        <v/>
      </c>
      <c r="D40" s="762"/>
      <c r="E40" s="362" t="str">
        <f>IF('データ入力シート②（名簿）'!B134="","",VLOOKUP($A40,'データ入力シート②（名簿）'!$A$26:$E$205,5,0))</f>
        <v/>
      </c>
      <c r="F40" s="83">
        <v>139</v>
      </c>
      <c r="G40" s="361" t="str">
        <f>IF('データ入力シート②（名簿）'!B164="","",VLOOKUP($F40,'データ入力シート②（名簿）'!$A$26:$E$205,2,0))</f>
        <v/>
      </c>
      <c r="H40" s="767" t="str">
        <f>IF('データ入力シート②（名簿）'!B164="","",VLOOKUP($F40,'データ入力シート②（名簿）'!$A$26:$E$205,3,0))</f>
        <v/>
      </c>
      <c r="I40" s="768"/>
      <c r="J40" s="366" t="str">
        <f>IF('データ入力シート②（名簿）'!B164="","",VLOOKUP($F40,'データ入力シート②（名簿）'!$A$26:$E$205,5,0))</f>
        <v/>
      </c>
      <c r="K40" s="83">
        <v>169</v>
      </c>
      <c r="L40" s="361" t="str">
        <f>IF('データ入力シート②（名簿）'!B194="","",VLOOKUP($K40,'データ入力シート②（名簿）'!$A$26:$E$205,2,0))</f>
        <v/>
      </c>
      <c r="M40" s="767" t="str">
        <f>IF('データ入力シート②（名簿）'!B194="","",VLOOKUP($K40,'データ入力シート②（名簿）'!$A$26:$E$205,3,0))</f>
        <v/>
      </c>
      <c r="N40" s="768"/>
      <c r="O40" s="366" t="str">
        <f>IF('データ入力シート②（名簿）'!B194="","",VLOOKUP($K40,'データ入力シート②（名簿）'!$A$26:$E$205,5,0))</f>
        <v/>
      </c>
    </row>
    <row r="41" spans="1:15" ht="16.5" customHeight="1" x14ac:dyDescent="0.15">
      <c r="A41" s="83">
        <v>110</v>
      </c>
      <c r="B41" s="361" t="str">
        <f>IF('データ入力シート②（名簿）'!B135="","",VLOOKUP($A41,'データ入力シート②（名簿）'!$A$26:$E$205,2,0))</f>
        <v/>
      </c>
      <c r="C41" s="761" t="str">
        <f>IF('データ入力シート②（名簿）'!B135="","",VLOOKUP($A41,'データ入力シート②（名簿）'!$A$26:$E$205,3,0))</f>
        <v/>
      </c>
      <c r="D41" s="762"/>
      <c r="E41" s="362" t="str">
        <f>IF('データ入力シート②（名簿）'!B135="","",VLOOKUP($A41,'データ入力シート②（名簿）'!$A$26:$E$205,5,0))</f>
        <v/>
      </c>
      <c r="F41" s="83">
        <v>140</v>
      </c>
      <c r="G41" s="361" t="str">
        <f>IF('データ入力シート②（名簿）'!B165="","",VLOOKUP($F41,'データ入力シート②（名簿）'!$A$26:$E$205,2,0))</f>
        <v/>
      </c>
      <c r="H41" s="767" t="str">
        <f>IF('データ入力シート②（名簿）'!B165="","",VLOOKUP($F41,'データ入力シート②（名簿）'!$A$26:$E$205,3,0))</f>
        <v/>
      </c>
      <c r="I41" s="768"/>
      <c r="J41" s="366" t="str">
        <f>IF('データ入力シート②（名簿）'!B165="","",VLOOKUP($F41,'データ入力シート②（名簿）'!$A$26:$E$205,5,0))</f>
        <v/>
      </c>
      <c r="K41" s="83">
        <v>170</v>
      </c>
      <c r="L41" s="361" t="str">
        <f>IF('データ入力シート②（名簿）'!B195="","",VLOOKUP($K41,'データ入力シート②（名簿）'!$A$26:$E$205,2,0))</f>
        <v/>
      </c>
      <c r="M41" s="767" t="str">
        <f>IF('データ入力シート②（名簿）'!B195="","",VLOOKUP($K41,'データ入力シート②（名簿）'!$A$26:$E$205,3,0))</f>
        <v/>
      </c>
      <c r="N41" s="768"/>
      <c r="O41" s="366" t="str">
        <f>IF('データ入力シート②（名簿）'!B195="","",VLOOKUP($K41,'データ入力シート②（名簿）'!$A$26:$E$205,5,0))</f>
        <v/>
      </c>
    </row>
    <row r="42" spans="1:15" ht="16.5" customHeight="1" x14ac:dyDescent="0.15">
      <c r="A42" s="83">
        <v>111</v>
      </c>
      <c r="B42" s="361" t="str">
        <f>IF('データ入力シート②（名簿）'!B136="","",VLOOKUP($A42,'データ入力シート②（名簿）'!$A$26:$E$205,2,0))</f>
        <v/>
      </c>
      <c r="C42" s="761" t="str">
        <f>IF('データ入力シート②（名簿）'!B136="","",VLOOKUP($A42,'データ入力シート②（名簿）'!$A$26:$E$205,3,0))</f>
        <v/>
      </c>
      <c r="D42" s="762"/>
      <c r="E42" s="362" t="str">
        <f>IF('データ入力シート②（名簿）'!B136="","",VLOOKUP($A42,'データ入力シート②（名簿）'!$A$26:$E$205,5,0))</f>
        <v/>
      </c>
      <c r="F42" s="83">
        <v>141</v>
      </c>
      <c r="G42" s="361" t="str">
        <f>IF('データ入力シート②（名簿）'!B166="","",VLOOKUP($F42,'データ入力シート②（名簿）'!$A$26:$E$205,2,0))</f>
        <v/>
      </c>
      <c r="H42" s="767" t="str">
        <f>IF('データ入力シート②（名簿）'!B166="","",VLOOKUP($F42,'データ入力シート②（名簿）'!$A$26:$E$205,3,0))</f>
        <v/>
      </c>
      <c r="I42" s="768"/>
      <c r="J42" s="366" t="str">
        <f>IF('データ入力シート②（名簿）'!B166="","",VLOOKUP($F42,'データ入力シート②（名簿）'!$A$26:$E$205,5,0))</f>
        <v/>
      </c>
      <c r="K42" s="83">
        <v>171</v>
      </c>
      <c r="L42" s="361" t="str">
        <f>IF('データ入力シート②（名簿）'!B196="","",VLOOKUP($K42,'データ入力シート②（名簿）'!$A$26:$E$205,2,0))</f>
        <v/>
      </c>
      <c r="M42" s="767" t="str">
        <f>IF('データ入力シート②（名簿）'!B196="","",VLOOKUP($K42,'データ入力シート②（名簿）'!$A$26:$E$205,3,0))</f>
        <v/>
      </c>
      <c r="N42" s="768"/>
      <c r="O42" s="366" t="str">
        <f>IF('データ入力シート②（名簿）'!B196="","",VLOOKUP($K42,'データ入力シート②（名簿）'!$A$26:$E$205,5,0))</f>
        <v/>
      </c>
    </row>
    <row r="43" spans="1:15" ht="16.5" customHeight="1" x14ac:dyDescent="0.15">
      <c r="A43" s="83">
        <v>112</v>
      </c>
      <c r="B43" s="361" t="str">
        <f>IF('データ入力シート②（名簿）'!B137="","",VLOOKUP($A43,'データ入力シート②（名簿）'!$A$26:$E$205,2,0))</f>
        <v/>
      </c>
      <c r="C43" s="761" t="str">
        <f>IF('データ入力シート②（名簿）'!B137="","",VLOOKUP($A43,'データ入力シート②（名簿）'!$A$26:$E$205,3,0))</f>
        <v/>
      </c>
      <c r="D43" s="762"/>
      <c r="E43" s="362" t="str">
        <f>IF('データ入力シート②（名簿）'!B137="","",VLOOKUP($A43,'データ入力シート②（名簿）'!$A$26:$E$205,5,0))</f>
        <v/>
      </c>
      <c r="F43" s="83">
        <v>142</v>
      </c>
      <c r="G43" s="361" t="str">
        <f>IF('データ入力シート②（名簿）'!B167="","",VLOOKUP($F43,'データ入力シート②（名簿）'!$A$26:$E$205,2,0))</f>
        <v/>
      </c>
      <c r="H43" s="767" t="str">
        <f>IF('データ入力シート②（名簿）'!B167="","",VLOOKUP($F43,'データ入力シート②（名簿）'!$A$26:$E$205,3,0))</f>
        <v/>
      </c>
      <c r="I43" s="768"/>
      <c r="J43" s="366" t="str">
        <f>IF('データ入力シート②（名簿）'!B167="","",VLOOKUP($F43,'データ入力シート②（名簿）'!$A$26:$E$205,5,0))</f>
        <v/>
      </c>
      <c r="K43" s="83">
        <v>172</v>
      </c>
      <c r="L43" s="361" t="str">
        <f>IF('データ入力シート②（名簿）'!B197="","",VLOOKUP($K43,'データ入力シート②（名簿）'!$A$26:$E$205,2,0))</f>
        <v/>
      </c>
      <c r="M43" s="767" t="str">
        <f>IF('データ入力シート②（名簿）'!B197="","",VLOOKUP($K43,'データ入力シート②（名簿）'!$A$26:$E$205,3,0))</f>
        <v/>
      </c>
      <c r="N43" s="768"/>
      <c r="O43" s="366" t="str">
        <f>IF('データ入力シート②（名簿）'!B197="","",VLOOKUP($K43,'データ入力シート②（名簿）'!$A$26:$E$205,5,0))</f>
        <v/>
      </c>
    </row>
    <row r="44" spans="1:15" ht="16.5" customHeight="1" x14ac:dyDescent="0.15">
      <c r="A44" s="83">
        <v>113</v>
      </c>
      <c r="B44" s="361" t="str">
        <f>IF('データ入力シート②（名簿）'!B138="","",VLOOKUP($A44,'データ入力シート②（名簿）'!$A$26:$E$205,2,0))</f>
        <v/>
      </c>
      <c r="C44" s="761" t="str">
        <f>IF('データ入力シート②（名簿）'!B138="","",VLOOKUP($A44,'データ入力シート②（名簿）'!$A$26:$E$205,3,0))</f>
        <v/>
      </c>
      <c r="D44" s="762"/>
      <c r="E44" s="362" t="str">
        <f>IF('データ入力シート②（名簿）'!B138="","",VLOOKUP($A44,'データ入力シート②（名簿）'!$A$26:$E$205,5,0))</f>
        <v/>
      </c>
      <c r="F44" s="83">
        <v>143</v>
      </c>
      <c r="G44" s="361" t="str">
        <f>IF('データ入力シート②（名簿）'!B168="","",VLOOKUP($F44,'データ入力シート②（名簿）'!$A$26:$E$205,2,0))</f>
        <v/>
      </c>
      <c r="H44" s="767" t="str">
        <f>IF('データ入力シート②（名簿）'!B168="","",VLOOKUP($F44,'データ入力シート②（名簿）'!$A$26:$E$205,3,0))</f>
        <v/>
      </c>
      <c r="I44" s="768"/>
      <c r="J44" s="366" t="str">
        <f>IF('データ入力シート②（名簿）'!B168="","",VLOOKUP($F44,'データ入力シート②（名簿）'!$A$26:$E$205,5,0))</f>
        <v/>
      </c>
      <c r="K44" s="83">
        <v>173</v>
      </c>
      <c r="L44" s="361" t="str">
        <f>IF('データ入力シート②（名簿）'!B198="","",VLOOKUP($K44,'データ入力シート②（名簿）'!$A$26:$E$205,2,0))</f>
        <v/>
      </c>
      <c r="M44" s="767" t="str">
        <f>IF('データ入力シート②（名簿）'!B198="","",VLOOKUP($K44,'データ入力シート②（名簿）'!$A$26:$E$205,3,0))</f>
        <v/>
      </c>
      <c r="N44" s="768"/>
      <c r="O44" s="366" t="str">
        <f>IF('データ入力シート②（名簿）'!B198="","",VLOOKUP($K44,'データ入力シート②（名簿）'!$A$26:$E$205,5,0))</f>
        <v/>
      </c>
    </row>
    <row r="45" spans="1:15" ht="16.5" customHeight="1" x14ac:dyDescent="0.15">
      <c r="A45" s="83">
        <v>114</v>
      </c>
      <c r="B45" s="361" t="str">
        <f>IF('データ入力シート②（名簿）'!B139="","",VLOOKUP($A45,'データ入力シート②（名簿）'!$A$26:$E$205,2,0))</f>
        <v/>
      </c>
      <c r="C45" s="761" t="str">
        <f>IF('データ入力シート②（名簿）'!B139="","",VLOOKUP($A45,'データ入力シート②（名簿）'!$A$26:$E$205,3,0))</f>
        <v/>
      </c>
      <c r="D45" s="762"/>
      <c r="E45" s="362" t="str">
        <f>IF('データ入力シート②（名簿）'!B139="","",VLOOKUP($A45,'データ入力シート②（名簿）'!$A$26:$E$205,5,0))</f>
        <v/>
      </c>
      <c r="F45" s="83">
        <v>144</v>
      </c>
      <c r="G45" s="361" t="str">
        <f>IF('データ入力シート②（名簿）'!B169="","",VLOOKUP($F45,'データ入力シート②（名簿）'!$A$26:$E$205,2,0))</f>
        <v/>
      </c>
      <c r="H45" s="767" t="str">
        <f>IF('データ入力シート②（名簿）'!B169="","",VLOOKUP($F45,'データ入力シート②（名簿）'!$A$26:$E$205,3,0))</f>
        <v/>
      </c>
      <c r="I45" s="768"/>
      <c r="J45" s="366" t="str">
        <f>IF('データ入力シート②（名簿）'!B169="","",VLOOKUP($F45,'データ入力シート②（名簿）'!$A$26:$E$205,5,0))</f>
        <v/>
      </c>
      <c r="K45" s="83">
        <v>174</v>
      </c>
      <c r="L45" s="361" t="str">
        <f>IF('データ入力シート②（名簿）'!B199="","",VLOOKUP($K45,'データ入力シート②（名簿）'!$A$26:$E$205,2,0))</f>
        <v/>
      </c>
      <c r="M45" s="767" t="str">
        <f>IF('データ入力シート②（名簿）'!B199="","",VLOOKUP($K45,'データ入力シート②（名簿）'!$A$26:$E$205,3,0))</f>
        <v/>
      </c>
      <c r="N45" s="768"/>
      <c r="O45" s="366" t="str">
        <f>IF('データ入力シート②（名簿）'!B199="","",VLOOKUP($K45,'データ入力シート②（名簿）'!$A$26:$E$205,5,0))</f>
        <v/>
      </c>
    </row>
    <row r="46" spans="1:15" ht="16.5" customHeight="1" x14ac:dyDescent="0.15">
      <c r="A46" s="83">
        <v>115</v>
      </c>
      <c r="B46" s="361" t="str">
        <f>IF('データ入力シート②（名簿）'!B140="","",VLOOKUP($A46,'データ入力シート②（名簿）'!$A$26:$E$205,2,0))</f>
        <v/>
      </c>
      <c r="C46" s="761" t="str">
        <f>IF('データ入力シート②（名簿）'!B140="","",VLOOKUP($A46,'データ入力シート②（名簿）'!$A$26:$E$205,3,0))</f>
        <v/>
      </c>
      <c r="D46" s="762"/>
      <c r="E46" s="362" t="str">
        <f>IF('データ入力シート②（名簿）'!B140="","",VLOOKUP($A46,'データ入力シート②（名簿）'!$A$26:$E$205,5,0))</f>
        <v/>
      </c>
      <c r="F46" s="83">
        <v>145</v>
      </c>
      <c r="G46" s="361" t="str">
        <f>IF('データ入力シート②（名簿）'!B170="","",VLOOKUP($F46,'データ入力シート②（名簿）'!$A$26:$E$205,2,0))</f>
        <v/>
      </c>
      <c r="H46" s="767" t="str">
        <f>IF('データ入力シート②（名簿）'!B170="","",VLOOKUP($F46,'データ入力シート②（名簿）'!$A$26:$E$205,3,0))</f>
        <v/>
      </c>
      <c r="I46" s="768"/>
      <c r="J46" s="366" t="str">
        <f>IF('データ入力シート②（名簿）'!B170="","",VLOOKUP($F46,'データ入力シート②（名簿）'!$A$26:$E$205,5,0))</f>
        <v/>
      </c>
      <c r="K46" s="83">
        <v>175</v>
      </c>
      <c r="L46" s="361" t="str">
        <f>IF('データ入力シート②（名簿）'!B200="","",VLOOKUP($K46,'データ入力シート②（名簿）'!$A$26:$E$205,2,0))</f>
        <v/>
      </c>
      <c r="M46" s="767" t="str">
        <f>IF('データ入力シート②（名簿）'!B200="","",VLOOKUP($K46,'データ入力シート②（名簿）'!$A$26:$E$205,3,0))</f>
        <v/>
      </c>
      <c r="N46" s="768"/>
      <c r="O46" s="366" t="str">
        <f>IF('データ入力シート②（名簿）'!B200="","",VLOOKUP($K46,'データ入力シート②（名簿）'!$A$26:$E$205,5,0))</f>
        <v/>
      </c>
    </row>
    <row r="47" spans="1:15" ht="16.5" customHeight="1" x14ac:dyDescent="0.15">
      <c r="A47" s="83">
        <v>116</v>
      </c>
      <c r="B47" s="361" t="str">
        <f>IF('データ入力シート②（名簿）'!B141="","",VLOOKUP($A47,'データ入力シート②（名簿）'!$A$26:$E$205,2,0))</f>
        <v/>
      </c>
      <c r="C47" s="761" t="str">
        <f>IF('データ入力シート②（名簿）'!B141="","",VLOOKUP($A47,'データ入力シート②（名簿）'!$A$26:$E$205,3,0))</f>
        <v/>
      </c>
      <c r="D47" s="762"/>
      <c r="E47" s="362" t="str">
        <f>IF('データ入力シート②（名簿）'!B141="","",VLOOKUP($A47,'データ入力シート②（名簿）'!$A$26:$E$205,5,0))</f>
        <v/>
      </c>
      <c r="F47" s="83">
        <v>146</v>
      </c>
      <c r="G47" s="361" t="str">
        <f>IF('データ入力シート②（名簿）'!B171="","",VLOOKUP($F47,'データ入力シート②（名簿）'!$A$26:$E$205,2,0))</f>
        <v/>
      </c>
      <c r="H47" s="767" t="str">
        <f>IF('データ入力シート②（名簿）'!B171="","",VLOOKUP($F47,'データ入力シート②（名簿）'!$A$26:$E$205,3,0))</f>
        <v/>
      </c>
      <c r="I47" s="768"/>
      <c r="J47" s="366" t="str">
        <f>IF('データ入力シート②（名簿）'!B171="","",VLOOKUP($F47,'データ入力シート②（名簿）'!$A$26:$E$205,5,0))</f>
        <v/>
      </c>
      <c r="K47" s="83">
        <v>176</v>
      </c>
      <c r="L47" s="361" t="str">
        <f>IF('データ入力シート②（名簿）'!B201="","",VLOOKUP($K47,'データ入力シート②（名簿）'!$A$26:$E$205,2,0))</f>
        <v/>
      </c>
      <c r="M47" s="767" t="str">
        <f>IF('データ入力シート②（名簿）'!B201="","",VLOOKUP($K47,'データ入力シート②（名簿）'!$A$26:$E$205,3,0))</f>
        <v/>
      </c>
      <c r="N47" s="768"/>
      <c r="O47" s="366" t="str">
        <f>IF('データ入力シート②（名簿）'!B201="","",VLOOKUP($K47,'データ入力シート②（名簿）'!$A$26:$E$205,5,0))</f>
        <v/>
      </c>
    </row>
    <row r="48" spans="1:15" ht="16.5" customHeight="1" x14ac:dyDescent="0.15">
      <c r="A48" s="83">
        <v>117</v>
      </c>
      <c r="B48" s="361" t="str">
        <f>IF('データ入力シート②（名簿）'!B142="","",VLOOKUP($A48,'データ入力シート②（名簿）'!$A$26:$E$205,2,0))</f>
        <v/>
      </c>
      <c r="C48" s="761" t="str">
        <f>IF('データ入力シート②（名簿）'!B142="","",VLOOKUP($A48,'データ入力シート②（名簿）'!$A$26:$E$205,3,0))</f>
        <v/>
      </c>
      <c r="D48" s="762"/>
      <c r="E48" s="362" t="str">
        <f>IF('データ入力シート②（名簿）'!B142="","",VLOOKUP($A48,'データ入力シート②（名簿）'!$A$26:$E$205,5,0))</f>
        <v/>
      </c>
      <c r="F48" s="83">
        <v>147</v>
      </c>
      <c r="G48" s="361" t="str">
        <f>IF('データ入力シート②（名簿）'!B172="","",VLOOKUP($F48,'データ入力シート②（名簿）'!$A$26:$E$205,2,0))</f>
        <v/>
      </c>
      <c r="H48" s="767" t="str">
        <f>IF('データ入力シート②（名簿）'!B172="","",VLOOKUP($F48,'データ入力シート②（名簿）'!$A$26:$E$205,3,0))</f>
        <v/>
      </c>
      <c r="I48" s="768"/>
      <c r="J48" s="366" t="str">
        <f>IF('データ入力シート②（名簿）'!B172="","",VLOOKUP($F48,'データ入力シート②（名簿）'!$A$26:$E$205,5,0))</f>
        <v/>
      </c>
      <c r="K48" s="83">
        <v>177</v>
      </c>
      <c r="L48" s="361" t="str">
        <f>IF('データ入力シート②（名簿）'!B202="","",VLOOKUP($K48,'データ入力シート②（名簿）'!$A$26:$E$205,2,0))</f>
        <v/>
      </c>
      <c r="M48" s="767" t="str">
        <f>IF('データ入力シート②（名簿）'!B202="","",VLOOKUP($K48,'データ入力シート②（名簿）'!$A$26:$E$205,3,0))</f>
        <v/>
      </c>
      <c r="N48" s="768"/>
      <c r="O48" s="366" t="str">
        <f>IF('データ入力シート②（名簿）'!B202="","",VLOOKUP($K48,'データ入力シート②（名簿）'!$A$26:$E$205,5,0))</f>
        <v/>
      </c>
    </row>
    <row r="49" spans="1:15" ht="16.5" customHeight="1" x14ac:dyDescent="0.15">
      <c r="A49" s="83">
        <v>118</v>
      </c>
      <c r="B49" s="361" t="str">
        <f>IF('データ入力シート②（名簿）'!B143="","",VLOOKUP($A49,'データ入力シート②（名簿）'!$A$26:$E$205,2,0))</f>
        <v/>
      </c>
      <c r="C49" s="761" t="str">
        <f>IF('データ入力シート②（名簿）'!B143="","",VLOOKUP($A49,'データ入力シート②（名簿）'!$A$26:$E$205,3,0))</f>
        <v/>
      </c>
      <c r="D49" s="762"/>
      <c r="E49" s="362" t="str">
        <f>IF('データ入力シート②（名簿）'!B143="","",VLOOKUP($A49,'データ入力シート②（名簿）'!$A$26:$E$205,5,0))</f>
        <v/>
      </c>
      <c r="F49" s="83">
        <v>148</v>
      </c>
      <c r="G49" s="361" t="str">
        <f>IF('データ入力シート②（名簿）'!B173="","",VLOOKUP($F49,'データ入力シート②（名簿）'!$A$26:$E$205,2,0))</f>
        <v/>
      </c>
      <c r="H49" s="767" t="str">
        <f>IF('データ入力シート②（名簿）'!B173="","",VLOOKUP($F49,'データ入力シート②（名簿）'!$A$26:$E$205,3,0))</f>
        <v/>
      </c>
      <c r="I49" s="768"/>
      <c r="J49" s="366" t="str">
        <f>IF('データ入力シート②（名簿）'!B173="","",VLOOKUP($F49,'データ入力シート②（名簿）'!$A$26:$E$205,5,0))</f>
        <v/>
      </c>
      <c r="K49" s="83">
        <v>178</v>
      </c>
      <c r="L49" s="361" t="str">
        <f>IF('データ入力シート②（名簿）'!B203="","",VLOOKUP($K49,'データ入力シート②（名簿）'!$A$26:$E$205,2,0))</f>
        <v/>
      </c>
      <c r="M49" s="767" t="str">
        <f>IF('データ入力シート②（名簿）'!B203="","",VLOOKUP($K49,'データ入力シート②（名簿）'!$A$26:$E$205,3,0))</f>
        <v/>
      </c>
      <c r="N49" s="768"/>
      <c r="O49" s="366" t="str">
        <f>IF('データ入力シート②（名簿）'!B203="","",VLOOKUP($K49,'データ入力シート②（名簿）'!$A$26:$E$205,5,0))</f>
        <v/>
      </c>
    </row>
    <row r="50" spans="1:15" ht="16.5" customHeight="1" x14ac:dyDescent="0.15">
      <c r="A50" s="83">
        <v>119</v>
      </c>
      <c r="B50" s="361" t="str">
        <f>IF('データ入力シート②（名簿）'!B144="","",VLOOKUP($A50,'データ入力シート②（名簿）'!$A$26:$E$205,2,0))</f>
        <v/>
      </c>
      <c r="C50" s="761" t="str">
        <f>IF('データ入力シート②（名簿）'!B144="","",VLOOKUP($A50,'データ入力シート②（名簿）'!$A$26:$E$205,3,0))</f>
        <v/>
      </c>
      <c r="D50" s="762"/>
      <c r="E50" s="362" t="str">
        <f>IF('データ入力シート②（名簿）'!B144="","",VLOOKUP($A50,'データ入力シート②（名簿）'!$A$26:$E$205,5,0))</f>
        <v/>
      </c>
      <c r="F50" s="83">
        <v>149</v>
      </c>
      <c r="G50" s="361" t="str">
        <f>IF('データ入力シート②（名簿）'!B174="","",VLOOKUP($F50,'データ入力シート②（名簿）'!$A$26:$E$205,2,0))</f>
        <v/>
      </c>
      <c r="H50" s="767" t="str">
        <f>IF('データ入力シート②（名簿）'!B174="","",VLOOKUP($F50,'データ入力シート②（名簿）'!$A$26:$E$205,3,0))</f>
        <v/>
      </c>
      <c r="I50" s="768"/>
      <c r="J50" s="366" t="str">
        <f>IF('データ入力シート②（名簿）'!B174="","",VLOOKUP($F50,'データ入力シート②（名簿）'!$A$26:$E$205,5,0))</f>
        <v/>
      </c>
      <c r="K50" s="83">
        <v>179</v>
      </c>
      <c r="L50" s="361" t="str">
        <f>IF('データ入力シート②（名簿）'!B204="","",VLOOKUP($K50,'データ入力シート②（名簿）'!$A$26:$E$205,2,0))</f>
        <v/>
      </c>
      <c r="M50" s="767" t="str">
        <f>IF('データ入力シート②（名簿）'!B204="","",VLOOKUP($K50,'データ入力シート②（名簿）'!$A$26:$E$205,3,0))</f>
        <v/>
      </c>
      <c r="N50" s="768"/>
      <c r="O50" s="366" t="str">
        <f>IF('データ入力シート②（名簿）'!B204="","",VLOOKUP($K50,'データ入力シート②（名簿）'!$A$26:$E$205,5,0))</f>
        <v/>
      </c>
    </row>
    <row r="51" spans="1:15" ht="16.5" customHeight="1" x14ac:dyDescent="0.15">
      <c r="A51" s="84">
        <v>120</v>
      </c>
      <c r="B51" s="363" t="str">
        <f>IF('データ入力シート②（名簿）'!B145="","",VLOOKUP($A51,'データ入力シート②（名簿）'!$A$26:$E$205,2,0))</f>
        <v/>
      </c>
      <c r="C51" s="763" t="str">
        <f>IF('データ入力シート②（名簿）'!B145="","",VLOOKUP($A51,'データ入力シート②（名簿）'!$A$26:$E$205,3,0))</f>
        <v/>
      </c>
      <c r="D51" s="764"/>
      <c r="E51" s="364" t="str">
        <f>IF('データ入力シート②（名簿）'!B145="","",VLOOKUP($A51,'データ入力シート②（名簿）'!$A$26:$E$205,5,0))</f>
        <v/>
      </c>
      <c r="F51" s="84">
        <v>150</v>
      </c>
      <c r="G51" s="363" t="str">
        <f>IF('データ入力シート②（名簿）'!B175="","",VLOOKUP($F51,'データ入力シート②（名簿）'!$A$26:$E$205,2,0))</f>
        <v/>
      </c>
      <c r="H51" s="776" t="str">
        <f>IF('データ入力シート②（名簿）'!B175="","",VLOOKUP($F51,'データ入力シート②（名簿）'!$A$26:$E$205,3,0))</f>
        <v/>
      </c>
      <c r="I51" s="777"/>
      <c r="J51" s="367" t="str">
        <f>IF('データ入力シート②（名簿）'!B175="","",VLOOKUP($F51,'データ入力シート②（名簿）'!$A$26:$E$205,5,0))</f>
        <v/>
      </c>
      <c r="K51" s="84">
        <v>180</v>
      </c>
      <c r="L51" s="363" t="str">
        <f>IF('データ入力シート②（名簿）'!B205="","",VLOOKUP($K51,'データ入力シート②（名簿）'!$A$26:$E$205,2,0))</f>
        <v/>
      </c>
      <c r="M51" s="776" t="str">
        <f>IF('データ入力シート②（名簿）'!B205="","",VLOOKUP($K51,'データ入力シート②（名簿）'!$A$26:$E$205,3,0))</f>
        <v/>
      </c>
      <c r="N51" s="777"/>
      <c r="O51" s="367" t="str">
        <f>IF('データ入力シート②（名簿）'!B205="","",VLOOKUP($K51,'データ入力シート②（名簿）'!$A$26:$E$205,5,0))</f>
        <v/>
      </c>
    </row>
    <row r="52" spans="1:15" s="245" customFormat="1" ht="16.5" hidden="1" customHeight="1" x14ac:dyDescent="0.15">
      <c r="A52" s="240"/>
      <c r="B52" s="368"/>
      <c r="C52" s="814"/>
      <c r="D52" s="814"/>
      <c r="E52" s="369"/>
      <c r="F52" s="243"/>
      <c r="G52" s="244"/>
      <c r="H52" s="775"/>
      <c r="I52" s="775"/>
      <c r="J52" s="242"/>
      <c r="K52" s="243"/>
      <c r="L52" s="244"/>
      <c r="M52" s="775"/>
      <c r="N52" s="775"/>
      <c r="O52" s="242"/>
    </row>
    <row r="53" spans="1:15" s="245" customFormat="1" ht="21" hidden="1" customHeight="1" x14ac:dyDescent="0.15">
      <c r="A53" s="240"/>
      <c r="B53" s="370"/>
      <c r="C53" s="795"/>
      <c r="D53" s="795"/>
      <c r="E53" s="371"/>
      <c r="F53" s="247"/>
      <c r="G53" s="248"/>
      <c r="H53" s="774"/>
      <c r="I53" s="774"/>
      <c r="J53" s="246"/>
      <c r="K53" s="247"/>
      <c r="L53" s="248"/>
      <c r="M53" s="774"/>
      <c r="N53" s="774"/>
      <c r="O53" s="246"/>
    </row>
    <row r="54" spans="1:15" ht="12" hidden="1" customHeight="1" x14ac:dyDescent="0.15">
      <c r="L54" s="249"/>
    </row>
    <row r="55" spans="1:15" hidden="1" x14ac:dyDescent="0.15">
      <c r="L55" s="249"/>
    </row>
    <row r="56" spans="1:15" hidden="1" x14ac:dyDescent="0.15">
      <c r="L56" s="249"/>
    </row>
    <row r="57" spans="1:15" hidden="1" x14ac:dyDescent="0.15">
      <c r="L57" s="249"/>
    </row>
    <row r="58" spans="1:15" hidden="1" x14ac:dyDescent="0.15">
      <c r="L58" s="249"/>
    </row>
    <row r="59" spans="1:15" hidden="1" x14ac:dyDescent="0.15">
      <c r="L59" s="249"/>
    </row>
    <row r="60" spans="1:15" hidden="1" x14ac:dyDescent="0.15">
      <c r="L60" s="249"/>
    </row>
    <row r="61" spans="1:15" hidden="1" x14ac:dyDescent="0.15">
      <c r="L61" s="249"/>
    </row>
    <row r="62" spans="1:15" hidden="1" x14ac:dyDescent="0.15">
      <c r="L62" s="249"/>
    </row>
    <row r="63" spans="1:15" hidden="1" x14ac:dyDescent="0.15">
      <c r="L63" s="249"/>
    </row>
    <row r="64" spans="1:15" hidden="1" x14ac:dyDescent="0.15">
      <c r="L64" s="249"/>
    </row>
    <row r="65" hidden="1" x14ac:dyDescent="0.15"/>
    <row r="66" hidden="1" x14ac:dyDescent="0.15"/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</sheetData>
  <sheetProtection selectLockedCells="1"/>
  <mergeCells count="137">
    <mergeCell ref="M33:N33"/>
    <mergeCell ref="M32:N32"/>
    <mergeCell ref="M31:N31"/>
    <mergeCell ref="M51:N51"/>
    <mergeCell ref="M50:N50"/>
    <mergeCell ref="M49:N49"/>
    <mergeCell ref="M48:N48"/>
    <mergeCell ref="M47:N47"/>
    <mergeCell ref="M46:N46"/>
    <mergeCell ref="M45:N45"/>
    <mergeCell ref="M44:N44"/>
    <mergeCell ref="M43:N43"/>
    <mergeCell ref="M42:N42"/>
    <mergeCell ref="M41:N41"/>
    <mergeCell ref="M40:N40"/>
    <mergeCell ref="M39:N39"/>
    <mergeCell ref="M38:N38"/>
    <mergeCell ref="M37:N37"/>
    <mergeCell ref="M36:N36"/>
    <mergeCell ref="M35:N35"/>
    <mergeCell ref="M34:N34"/>
    <mergeCell ref="M21:N21"/>
    <mergeCell ref="M30:N30"/>
    <mergeCell ref="M29:N29"/>
    <mergeCell ref="M28:N28"/>
    <mergeCell ref="M27:N27"/>
    <mergeCell ref="M26:N26"/>
    <mergeCell ref="M25:N25"/>
    <mergeCell ref="M24:N24"/>
    <mergeCell ref="M23:N23"/>
    <mergeCell ref="M22:N22"/>
    <mergeCell ref="H36:I36"/>
    <mergeCell ref="H51:I51"/>
    <mergeCell ref="H50:I50"/>
    <mergeCell ref="H49:I49"/>
    <mergeCell ref="H48:I48"/>
    <mergeCell ref="H47:I47"/>
    <mergeCell ref="H46:I46"/>
    <mergeCell ref="H45:I45"/>
    <mergeCell ref="H44:I44"/>
    <mergeCell ref="H43:I43"/>
    <mergeCell ref="H42:I42"/>
    <mergeCell ref="H41:I41"/>
    <mergeCell ref="H40:I40"/>
    <mergeCell ref="H39:I39"/>
    <mergeCell ref="H38:I38"/>
    <mergeCell ref="H37:I37"/>
    <mergeCell ref="H22:I22"/>
    <mergeCell ref="H21:I21"/>
    <mergeCell ref="H35:I35"/>
    <mergeCell ref="H34:I34"/>
    <mergeCell ref="H33:I33"/>
    <mergeCell ref="H32:I32"/>
    <mergeCell ref="H31:I31"/>
    <mergeCell ref="H30:I30"/>
    <mergeCell ref="H29:I29"/>
    <mergeCell ref="H28:I28"/>
    <mergeCell ref="H27:I27"/>
    <mergeCell ref="H26:I26"/>
    <mergeCell ref="H25:I25"/>
    <mergeCell ref="H24:I24"/>
    <mergeCell ref="H23:I23"/>
    <mergeCell ref="C39:D39"/>
    <mergeCell ref="C38:D38"/>
    <mergeCell ref="C37:D37"/>
    <mergeCell ref="C51:D51"/>
    <mergeCell ref="C50:D50"/>
    <mergeCell ref="C49:D49"/>
    <mergeCell ref="C48:D48"/>
    <mergeCell ref="C47:D47"/>
    <mergeCell ref="C46:D46"/>
    <mergeCell ref="C45:D45"/>
    <mergeCell ref="C44:D44"/>
    <mergeCell ref="C43:D43"/>
    <mergeCell ref="C42:D42"/>
    <mergeCell ref="C41:D41"/>
    <mergeCell ref="C40:D40"/>
    <mergeCell ref="B12:C12"/>
    <mergeCell ref="B11:C11"/>
    <mergeCell ref="B10:C10"/>
    <mergeCell ref="G12:H12"/>
    <mergeCell ref="G11:H11"/>
    <mergeCell ref="G10:H10"/>
    <mergeCell ref="C52:D52"/>
    <mergeCell ref="H52:I52"/>
    <mergeCell ref="M52:N52"/>
    <mergeCell ref="D11:E11"/>
    <mergeCell ref="I11:J11"/>
    <mergeCell ref="N11:O11"/>
    <mergeCell ref="D12:E12"/>
    <mergeCell ref="I12:J12"/>
    <mergeCell ref="N12:O12"/>
    <mergeCell ref="L12:M12"/>
    <mergeCell ref="L11:M11"/>
    <mergeCell ref="D10:E10"/>
    <mergeCell ref="I10:J10"/>
    <mergeCell ref="N10:O10"/>
    <mergeCell ref="L10:M10"/>
    <mergeCell ref="C23:D23"/>
    <mergeCell ref="C22:D22"/>
    <mergeCell ref="C21:D21"/>
    <mergeCell ref="C53:D53"/>
    <mergeCell ref="H53:I53"/>
    <mergeCell ref="M53:N53"/>
    <mergeCell ref="B17:E17"/>
    <mergeCell ref="G17:J17"/>
    <mergeCell ref="B18:E18"/>
    <mergeCell ref="G18:J18"/>
    <mergeCell ref="B15:E15"/>
    <mergeCell ref="G15:J15"/>
    <mergeCell ref="B16:E16"/>
    <mergeCell ref="G16:J16"/>
    <mergeCell ref="C36:D36"/>
    <mergeCell ref="C35:D35"/>
    <mergeCell ref="C34:D34"/>
    <mergeCell ref="C33:D33"/>
    <mergeCell ref="C32:D32"/>
    <mergeCell ref="C31:D31"/>
    <mergeCell ref="C30:D30"/>
    <mergeCell ref="C29:D29"/>
    <mergeCell ref="C28:D28"/>
    <mergeCell ref="C27:D27"/>
    <mergeCell ref="C26:D26"/>
    <mergeCell ref="C25:D25"/>
    <mergeCell ref="C24:D24"/>
    <mergeCell ref="A3:G3"/>
    <mergeCell ref="H3:K3"/>
    <mergeCell ref="M3:O3"/>
    <mergeCell ref="A4:G4"/>
    <mergeCell ref="H4:K4"/>
    <mergeCell ref="M4:O4"/>
    <mergeCell ref="B6:J6"/>
    <mergeCell ref="L6:O6"/>
    <mergeCell ref="B7:E7"/>
    <mergeCell ref="G7:J7"/>
    <mergeCell ref="L7:O7"/>
    <mergeCell ref="L5:O5"/>
  </mergeCells>
  <phoneticPr fontId="1"/>
  <pageMargins left="0.6692913385826772" right="0.31496062992125984" top="0.55118110236220474" bottom="0.27559055118110237" header="0.31496062992125984" footer="0.15748031496062992"/>
  <pageSetup paperSize="9" scale="8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R15"/>
  <sheetViews>
    <sheetView showGridLines="0" view="pageBreakPreview" topLeftCell="A7" zoomScaleNormal="100" zoomScaleSheetLayoutView="100" workbookViewId="0">
      <selection activeCell="F4" sqref="F4"/>
    </sheetView>
  </sheetViews>
  <sheetFormatPr defaultColWidth="0" defaultRowHeight="13.5" zeroHeight="1" x14ac:dyDescent="0.15"/>
  <cols>
    <col min="1" max="1" width="14.625" style="257" customWidth="1"/>
    <col min="2" max="6" width="15.125" style="257" customWidth="1"/>
    <col min="7" max="18" width="3.125" style="257" customWidth="1"/>
    <col min="19" max="16384" width="3.125" style="257" hidden="1"/>
  </cols>
  <sheetData>
    <row r="1" spans="1:16" ht="13.5" customHeight="1" x14ac:dyDescent="0.15">
      <c r="F1" s="258" t="s">
        <v>308</v>
      </c>
    </row>
    <row r="2" spans="1:16" ht="13.5" customHeight="1" x14ac:dyDescent="0.15">
      <c r="F2" s="258"/>
    </row>
    <row r="3" spans="1:16" ht="15" customHeight="1" x14ac:dyDescent="0.15">
      <c r="A3" s="827" t="s">
        <v>385</v>
      </c>
      <c r="B3" s="827"/>
      <c r="C3" s="828"/>
      <c r="D3" s="255" t="s">
        <v>21</v>
      </c>
      <c r="E3" s="255" t="s">
        <v>22</v>
      </c>
      <c r="F3" s="255" t="s">
        <v>81</v>
      </c>
    </row>
    <row r="4" spans="1:16" ht="30" customHeight="1" x14ac:dyDescent="0.15">
      <c r="A4" s="747" t="s">
        <v>296</v>
      </c>
      <c r="B4" s="747"/>
      <c r="C4" s="826"/>
      <c r="D4" s="373" t="str">
        <f>IF(データ入力シート①!E21="","",データ入力シート①!E21)</f>
        <v/>
      </c>
      <c r="E4" s="374" t="s">
        <v>24</v>
      </c>
      <c r="F4" s="374" t="s">
        <v>24</v>
      </c>
    </row>
    <row r="5" spans="1:16" ht="22.5" customHeight="1" x14ac:dyDescent="0.15">
      <c r="A5" s="265" t="s">
        <v>257</v>
      </c>
      <c r="B5" s="259"/>
      <c r="C5" s="259"/>
      <c r="E5" s="829"/>
      <c r="F5" s="829"/>
      <c r="G5" s="259"/>
      <c r="H5" s="259"/>
      <c r="I5" s="259"/>
      <c r="J5" s="259"/>
      <c r="K5" s="259"/>
      <c r="L5" s="259"/>
      <c r="M5" s="259"/>
      <c r="N5" s="259"/>
      <c r="O5" s="259"/>
      <c r="P5" s="259"/>
    </row>
    <row r="6" spans="1:16" x14ac:dyDescent="0.15"/>
    <row r="7" spans="1:16" ht="21" customHeight="1" x14ac:dyDescent="0.15">
      <c r="A7" s="260" t="s">
        <v>0</v>
      </c>
      <c r="B7" s="830" t="str">
        <f>IF(データ入力シート①!E43="","",データ入力シート①!E43)</f>
        <v/>
      </c>
      <c r="C7" s="831"/>
      <c r="D7" s="831"/>
      <c r="E7" s="831"/>
      <c r="F7" s="832"/>
    </row>
    <row r="8" spans="1:16" ht="40.5" customHeight="1" x14ac:dyDescent="0.15">
      <c r="A8" s="261" t="s">
        <v>39</v>
      </c>
      <c r="B8" s="833" t="str">
        <f>IF(データ入力シート①!E42="","",データ入力シート①!E42)</f>
        <v/>
      </c>
      <c r="C8" s="834"/>
      <c r="D8" s="834"/>
      <c r="E8" s="834"/>
      <c r="F8" s="835"/>
    </row>
    <row r="9" spans="1:16" ht="21" customHeight="1" x14ac:dyDescent="0.15">
      <c r="A9" s="260" t="s">
        <v>0</v>
      </c>
      <c r="B9" s="823" t="str">
        <f>IF(データ入力シート①!E29="","",データ入力シート①!E29)</f>
        <v/>
      </c>
      <c r="C9" s="823"/>
      <c r="D9" s="825" t="s">
        <v>248</v>
      </c>
      <c r="E9" s="726" t="str">
        <f>IF(データ入力シート①!E46="","",データ入力シート①!E46)</f>
        <v/>
      </c>
      <c r="F9" s="726"/>
    </row>
    <row r="10" spans="1:16" ht="40.5" customHeight="1" x14ac:dyDescent="0.15">
      <c r="A10" s="261" t="s">
        <v>300</v>
      </c>
      <c r="B10" s="824" t="str">
        <f>IF(データ入力シート①!E28="","",データ入力シート①!E28)</f>
        <v/>
      </c>
      <c r="C10" s="824"/>
      <c r="D10" s="825"/>
      <c r="E10" s="726"/>
      <c r="F10" s="726"/>
    </row>
    <row r="11" spans="1:16" ht="18.75" customHeight="1" x14ac:dyDescent="0.15"/>
    <row r="12" spans="1:16" s="263" customFormat="1" ht="22.5" customHeight="1" x14ac:dyDescent="0.15">
      <c r="A12" s="72" t="s">
        <v>247</v>
      </c>
      <c r="B12" s="262"/>
    </row>
    <row r="13" spans="1:16" s="263" customFormat="1" ht="87.75" customHeight="1" x14ac:dyDescent="0.15">
      <c r="A13" s="820" t="str">
        <f>IF(データ入力シート①!B79="","",データ入力シート①!B79)</f>
        <v/>
      </c>
      <c r="B13" s="821"/>
      <c r="C13" s="821"/>
      <c r="D13" s="821"/>
      <c r="E13" s="821"/>
      <c r="F13" s="822"/>
    </row>
    <row r="14" spans="1:16" s="263" customFormat="1" ht="18.75" customHeight="1" x14ac:dyDescent="0.15">
      <c r="E14" s="264"/>
      <c r="F14" s="266" t="str">
        <f>データ入力シート①!F80</f>
        <v>入力文字数　0　文字</v>
      </c>
    </row>
    <row r="15" spans="1:16" s="263" customFormat="1" ht="18.75" hidden="1" customHeight="1" x14ac:dyDescent="0.15">
      <c r="E15" s="264"/>
      <c r="F15" s="264"/>
    </row>
  </sheetData>
  <sheetProtection selectLockedCells="1"/>
  <mergeCells count="10">
    <mergeCell ref="A4:C4"/>
    <mergeCell ref="A3:C3"/>
    <mergeCell ref="E5:F5"/>
    <mergeCell ref="B7:F7"/>
    <mergeCell ref="B8:F8"/>
    <mergeCell ref="A13:F13"/>
    <mergeCell ref="B9:C9"/>
    <mergeCell ref="B10:C10"/>
    <mergeCell ref="D9:D10"/>
    <mergeCell ref="E9:F10"/>
  </mergeCells>
  <phoneticPr fontId="1"/>
  <pageMargins left="0.76" right="0.37" top="0.75" bottom="0.52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W41"/>
  <sheetViews>
    <sheetView showGridLines="0" topLeftCell="A29" zoomScaleNormal="100" zoomScaleSheetLayoutView="100" workbookViewId="0">
      <selection activeCell="A4" sqref="A4:F6"/>
    </sheetView>
  </sheetViews>
  <sheetFormatPr defaultColWidth="0" defaultRowHeight="13.35" customHeight="1" zeroHeight="1" x14ac:dyDescent="0.15"/>
  <cols>
    <col min="1" max="2" width="4.375" style="301" customWidth="1"/>
    <col min="3" max="3" width="6.125" style="302" customWidth="1"/>
    <col min="4" max="4" width="7.5" style="302" customWidth="1"/>
    <col min="5" max="5" width="4.625" style="302" customWidth="1"/>
    <col min="6" max="6" width="22.625" style="302" customWidth="1"/>
    <col min="7" max="7" width="6.125" style="301" customWidth="1"/>
    <col min="8" max="8" width="7.375" style="302" customWidth="1"/>
    <col min="9" max="9" width="10.625" style="302" customWidth="1"/>
    <col min="10" max="10" width="3.625" style="302" customWidth="1"/>
    <col min="11" max="11" width="10.625" style="302" customWidth="1"/>
    <col min="12" max="12" width="3.625" style="301" customWidth="1"/>
    <col min="13" max="13" width="35" style="278" customWidth="1"/>
    <col min="14" max="16384" width="8.875" style="301" hidden="1"/>
  </cols>
  <sheetData>
    <row r="1" spans="1:23" ht="13.5" x14ac:dyDescent="0.15">
      <c r="A1" s="275"/>
      <c r="B1" s="275"/>
      <c r="C1" s="276"/>
      <c r="D1" s="276"/>
      <c r="E1" s="276"/>
      <c r="F1" s="276"/>
      <c r="G1" s="275"/>
      <c r="H1" s="276"/>
      <c r="I1" s="276"/>
      <c r="J1" s="276"/>
      <c r="K1" s="276"/>
      <c r="L1" s="277" t="s">
        <v>322</v>
      </c>
    </row>
    <row r="2" spans="1:23" ht="6" customHeight="1" x14ac:dyDescent="0.15">
      <c r="A2" s="275"/>
      <c r="B2" s="279"/>
      <c r="C2" s="279"/>
      <c r="D2" s="280"/>
      <c r="E2" s="280"/>
      <c r="F2" s="280"/>
      <c r="G2" s="280"/>
      <c r="H2" s="280"/>
      <c r="I2" s="275"/>
      <c r="J2" s="275"/>
      <c r="K2" s="275"/>
      <c r="L2" s="275"/>
    </row>
    <row r="3" spans="1:23" ht="13.5" x14ac:dyDescent="0.15">
      <c r="A3" s="847" t="s">
        <v>398</v>
      </c>
      <c r="B3" s="848"/>
      <c r="C3" s="848"/>
      <c r="D3" s="848"/>
      <c r="E3" s="848"/>
      <c r="F3" s="848"/>
      <c r="G3" s="281"/>
      <c r="H3" s="281"/>
      <c r="I3" s="849" t="s">
        <v>21</v>
      </c>
      <c r="J3" s="849"/>
      <c r="K3" s="850" t="s">
        <v>323</v>
      </c>
      <c r="L3" s="850"/>
    </row>
    <row r="4" spans="1:23" ht="23.25" customHeight="1" x14ac:dyDescent="0.15">
      <c r="A4" s="851" t="s">
        <v>337</v>
      </c>
      <c r="B4" s="851"/>
      <c r="C4" s="851"/>
      <c r="D4" s="851"/>
      <c r="E4" s="851"/>
      <c r="F4" s="851"/>
      <c r="G4" s="282"/>
      <c r="H4" s="283"/>
      <c r="I4" s="852" t="str">
        <f>IF(データ入力シート①!E21="","",データ入力シート①!E21)</f>
        <v/>
      </c>
      <c r="J4" s="852" t="str">
        <f>IF(データ入力シート①!K21="","",データ入力シート①!K21)</f>
        <v/>
      </c>
      <c r="K4" s="854"/>
      <c r="L4" s="854"/>
    </row>
    <row r="5" spans="1:23" ht="13.5" customHeight="1" x14ac:dyDescent="0.15">
      <c r="A5" s="851"/>
      <c r="B5" s="851"/>
      <c r="C5" s="851"/>
      <c r="D5" s="851"/>
      <c r="E5" s="851"/>
      <c r="F5" s="851"/>
      <c r="G5" s="284"/>
      <c r="H5" s="284"/>
      <c r="I5" s="853" t="str">
        <f>IF(データ入力シート①!J22="","",データ入力シート①!J22)</f>
        <v/>
      </c>
      <c r="J5" s="853" t="str">
        <f>IF(データ入力シート①!K22="","",データ入力シート①!K22)</f>
        <v/>
      </c>
      <c r="K5" s="855"/>
      <c r="L5" s="855"/>
    </row>
    <row r="6" spans="1:23" ht="13.5" customHeight="1" x14ac:dyDescent="0.15">
      <c r="A6" s="851"/>
      <c r="B6" s="851"/>
      <c r="C6" s="851"/>
      <c r="D6" s="851"/>
      <c r="E6" s="851"/>
      <c r="F6" s="851"/>
      <c r="G6" s="284"/>
      <c r="H6" s="284"/>
      <c r="I6" s="856"/>
      <c r="J6" s="856"/>
      <c r="K6" s="856"/>
      <c r="L6" s="856"/>
    </row>
    <row r="7" spans="1:23" ht="17.25" customHeight="1" thickBot="1" x14ac:dyDescent="0.2">
      <c r="A7" s="285"/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</row>
    <row r="8" spans="1:23" ht="22.5" customHeight="1" x14ac:dyDescent="0.15">
      <c r="A8" s="836" t="s">
        <v>0</v>
      </c>
      <c r="B8" s="837"/>
      <c r="C8" s="837"/>
      <c r="D8" s="838"/>
      <c r="E8" s="839" t="str">
        <f>IF(データ入力シート①!E43="","",データ入力シート①!E43)</f>
        <v/>
      </c>
      <c r="F8" s="839"/>
      <c r="G8" s="839"/>
      <c r="H8" s="839"/>
      <c r="I8" s="839"/>
      <c r="J8" s="839"/>
      <c r="K8" s="839"/>
      <c r="L8" s="840"/>
    </row>
    <row r="9" spans="1:23" ht="30" customHeight="1" x14ac:dyDescent="0.15">
      <c r="A9" s="841" t="s">
        <v>324</v>
      </c>
      <c r="B9" s="842"/>
      <c r="C9" s="842"/>
      <c r="D9" s="843"/>
      <c r="E9" s="844" t="str">
        <f>IF(データ入力シート①!E42="","",データ入力シート①!E42)</f>
        <v/>
      </c>
      <c r="F9" s="845"/>
      <c r="G9" s="845"/>
      <c r="H9" s="845"/>
      <c r="I9" s="845"/>
      <c r="J9" s="845"/>
      <c r="K9" s="845"/>
      <c r="L9" s="846"/>
    </row>
    <row r="10" spans="1:23" s="278" customFormat="1" ht="17.25" customHeight="1" x14ac:dyDescent="0.15">
      <c r="A10" s="857" t="s">
        <v>325</v>
      </c>
      <c r="B10" s="860" t="s">
        <v>326</v>
      </c>
      <c r="C10" s="862" t="s">
        <v>327</v>
      </c>
      <c r="D10" s="286" t="s">
        <v>0</v>
      </c>
      <c r="E10" s="865" t="str">
        <f>IF(データ入力シート①!E84="","",データ入力シート①!E84)</f>
        <v/>
      </c>
      <c r="F10" s="866"/>
      <c r="G10" s="866"/>
      <c r="H10" s="866"/>
      <c r="I10" s="866"/>
      <c r="J10" s="866"/>
      <c r="K10" s="866"/>
      <c r="L10" s="867"/>
      <c r="N10" s="301"/>
      <c r="O10" s="301"/>
      <c r="P10" s="301"/>
      <c r="Q10" s="301"/>
      <c r="R10" s="301"/>
      <c r="S10" s="301"/>
      <c r="T10" s="301"/>
      <c r="U10" s="301"/>
      <c r="V10" s="301"/>
      <c r="W10" s="301"/>
    </row>
    <row r="11" spans="1:23" s="278" customFormat="1" ht="24" customHeight="1" x14ac:dyDescent="0.15">
      <c r="A11" s="858"/>
      <c r="B11" s="861"/>
      <c r="C11" s="863"/>
      <c r="D11" s="287" t="s">
        <v>328</v>
      </c>
      <c r="E11" s="868" t="str">
        <f>IF(データ入力シート①!E83="","",データ入力シート①!E83)</f>
        <v/>
      </c>
      <c r="F11" s="869"/>
      <c r="G11" s="869"/>
      <c r="H11" s="869"/>
      <c r="I11" s="869"/>
      <c r="J11" s="869"/>
      <c r="K11" s="869"/>
      <c r="L11" s="870"/>
      <c r="N11" s="301"/>
      <c r="O11" s="301"/>
      <c r="P11" s="301"/>
      <c r="Q11" s="301"/>
      <c r="R11" s="301"/>
      <c r="S11" s="301"/>
      <c r="T11" s="301"/>
      <c r="U11" s="301"/>
      <c r="V11" s="301"/>
      <c r="W11" s="301"/>
    </row>
    <row r="12" spans="1:23" s="278" customFormat="1" ht="24" customHeight="1" x14ac:dyDescent="0.15">
      <c r="A12" s="858"/>
      <c r="B12" s="861"/>
      <c r="C12" s="864"/>
      <c r="D12" s="288" t="s">
        <v>329</v>
      </c>
      <c r="E12" s="871" t="str">
        <f>IF(データ入力シート①!E85="","",データ入力シート①!E85)</f>
        <v/>
      </c>
      <c r="F12" s="872"/>
      <c r="G12" s="872"/>
      <c r="H12" s="872"/>
      <c r="I12" s="872"/>
      <c r="J12" s="872"/>
      <c r="K12" s="872"/>
      <c r="L12" s="873"/>
      <c r="N12" s="301"/>
      <c r="O12" s="301"/>
      <c r="P12" s="301"/>
      <c r="Q12" s="301"/>
      <c r="R12" s="301"/>
      <c r="S12" s="301"/>
      <c r="T12" s="301"/>
      <c r="U12" s="301"/>
      <c r="V12" s="301"/>
      <c r="W12" s="301"/>
    </row>
    <row r="13" spans="1:23" s="278" customFormat="1" ht="21" customHeight="1" x14ac:dyDescent="0.15">
      <c r="A13" s="858"/>
      <c r="B13" s="861"/>
      <c r="C13" s="874" t="s">
        <v>330</v>
      </c>
      <c r="D13" s="875"/>
      <c r="E13" s="289" t="str">
        <f>IF(データ入力シート①!E93="A:出版譜または貸譜で、我が国で演奏許可が得られている。","○","")</f>
        <v/>
      </c>
      <c r="F13" s="878" t="s">
        <v>331</v>
      </c>
      <c r="G13" s="879"/>
      <c r="H13" s="879"/>
      <c r="I13" s="879"/>
      <c r="J13" s="879"/>
      <c r="K13" s="879"/>
      <c r="L13" s="880"/>
      <c r="N13" s="301"/>
      <c r="O13" s="301"/>
      <c r="P13" s="301"/>
      <c r="Q13" s="301"/>
      <c r="R13" s="301"/>
      <c r="S13" s="301"/>
      <c r="T13" s="301"/>
      <c r="U13" s="301"/>
      <c r="V13" s="301"/>
      <c r="W13" s="301"/>
    </row>
    <row r="14" spans="1:23" s="278" customFormat="1" ht="21" customHeight="1" x14ac:dyDescent="0.15">
      <c r="A14" s="858"/>
      <c r="B14" s="861"/>
      <c r="C14" s="876"/>
      <c r="D14" s="877"/>
      <c r="E14" s="290" t="str">
        <f>IF(データ入力シート①!E93="B:未出版だが、編曲・演奏許諾を得ている。","○","")</f>
        <v/>
      </c>
      <c r="F14" s="881" t="s">
        <v>348</v>
      </c>
      <c r="G14" s="882"/>
      <c r="H14" s="882"/>
      <c r="I14" s="882"/>
      <c r="J14" s="882"/>
      <c r="K14" s="882"/>
      <c r="L14" s="883"/>
      <c r="N14" s="301"/>
      <c r="O14" s="301"/>
      <c r="P14" s="301"/>
      <c r="Q14" s="301"/>
      <c r="R14" s="301"/>
      <c r="S14" s="301"/>
      <c r="T14" s="301"/>
      <c r="U14" s="301"/>
      <c r="V14" s="301"/>
      <c r="W14" s="301"/>
    </row>
    <row r="15" spans="1:23" s="278" customFormat="1" ht="13.5" x14ac:dyDescent="0.15">
      <c r="A15" s="858"/>
      <c r="B15" s="861"/>
      <c r="C15" s="875" t="s">
        <v>332</v>
      </c>
      <c r="D15" s="286" t="s">
        <v>0</v>
      </c>
      <c r="E15" s="885" t="str">
        <f>IF(データ入力シート①!E87="","",データ入力シート①!E87)</f>
        <v/>
      </c>
      <c r="F15" s="886" t="str">
        <f>IF(データ入力シート①!F87="","",データ入力シート①!F87)</f>
        <v/>
      </c>
      <c r="G15" s="887" t="s">
        <v>333</v>
      </c>
      <c r="H15" s="286" t="s">
        <v>0</v>
      </c>
      <c r="I15" s="885" t="str">
        <f>IF(データ入力シート①!E90="","",データ入力シート①!E90)</f>
        <v/>
      </c>
      <c r="J15" s="890" t="str">
        <f>IF(データ入力シート①!J87="","",データ入力シート①!J87)</f>
        <v/>
      </c>
      <c r="K15" s="890" t="str">
        <f>IF(データ入力シート①!K85="","",データ入力シート①!K85)</f>
        <v/>
      </c>
      <c r="L15" s="891" t="str">
        <f>IF(データ入力シート①!L87="","",データ入力シート①!L87)</f>
        <v/>
      </c>
      <c r="N15" s="301"/>
      <c r="O15" s="301"/>
      <c r="P15" s="301"/>
      <c r="Q15" s="301"/>
      <c r="R15" s="301"/>
      <c r="S15" s="301"/>
      <c r="T15" s="301"/>
      <c r="U15" s="301"/>
      <c r="V15" s="301"/>
      <c r="W15" s="301"/>
    </row>
    <row r="16" spans="1:23" s="278" customFormat="1" ht="24" customHeight="1" x14ac:dyDescent="0.15">
      <c r="A16" s="858"/>
      <c r="B16" s="861"/>
      <c r="C16" s="884"/>
      <c r="D16" s="287" t="s">
        <v>328</v>
      </c>
      <c r="E16" s="892" t="str">
        <f>IF(データ入力シート①!E86="","",データ入力シート①!E86)</f>
        <v/>
      </c>
      <c r="F16" s="893" t="str">
        <f>IF(データ入力シート①!F88="","",データ入力シート①!F88)</f>
        <v/>
      </c>
      <c r="G16" s="888"/>
      <c r="H16" s="291" t="s">
        <v>328</v>
      </c>
      <c r="I16" s="892" t="str">
        <f>IF(データ入力シート①!E89="","",データ入力シート①!E89)</f>
        <v/>
      </c>
      <c r="J16" s="894" t="str">
        <f>IF(データ入力シート①!J88="","",データ入力シート①!J88)</f>
        <v/>
      </c>
      <c r="K16" s="894" t="str">
        <f>IF(データ入力シート①!K86="","",データ入力シート①!K86)</f>
        <v/>
      </c>
      <c r="L16" s="895" t="str">
        <f>IF(データ入力シート①!L88="","",データ入力シート①!L88)</f>
        <v/>
      </c>
      <c r="N16" s="301"/>
      <c r="O16" s="301"/>
      <c r="P16" s="301"/>
      <c r="Q16" s="301"/>
      <c r="R16" s="301"/>
      <c r="S16" s="301"/>
      <c r="T16" s="301"/>
      <c r="U16" s="301"/>
      <c r="V16" s="301"/>
      <c r="W16" s="301"/>
    </row>
    <row r="17" spans="1:23" s="278" customFormat="1" ht="24" customHeight="1" x14ac:dyDescent="0.15">
      <c r="A17" s="858"/>
      <c r="B17" s="861"/>
      <c r="C17" s="877"/>
      <c r="D17" s="288" t="s">
        <v>329</v>
      </c>
      <c r="E17" s="896" t="str">
        <f>IF(データ入力シート①!E88="","",データ入力シート①!E88)</f>
        <v/>
      </c>
      <c r="F17" s="897" t="str">
        <f>IF(データ入力シート①!F89="","",データ入力シート①!F89)</f>
        <v/>
      </c>
      <c r="G17" s="889"/>
      <c r="H17" s="288" t="s">
        <v>329</v>
      </c>
      <c r="I17" s="896" t="str">
        <f>IF(データ入力シート①!E91="","",データ入力シート①!E91)</f>
        <v/>
      </c>
      <c r="J17" s="898" t="str">
        <f>IF(データ入力シート①!J89="","",データ入力シート①!J89)</f>
        <v/>
      </c>
      <c r="K17" s="898" t="str">
        <f>IF(データ入力シート①!K87="","",データ入力シート①!K87)</f>
        <v/>
      </c>
      <c r="L17" s="899" t="str">
        <f>IF(データ入力シート①!L89="","",データ入力シート①!L89)</f>
        <v/>
      </c>
      <c r="N17" s="301"/>
      <c r="O17" s="301"/>
      <c r="P17" s="301"/>
      <c r="Q17" s="301"/>
      <c r="R17" s="301"/>
      <c r="S17" s="301"/>
      <c r="T17" s="301"/>
      <c r="U17" s="301"/>
      <c r="V17" s="301"/>
      <c r="W17" s="301"/>
    </row>
    <row r="18" spans="1:23" s="278" customFormat="1" ht="24" customHeight="1" x14ac:dyDescent="0.15">
      <c r="A18" s="858"/>
      <c r="B18" s="861"/>
      <c r="C18" s="875" t="s">
        <v>334</v>
      </c>
      <c r="D18" s="887"/>
      <c r="E18" s="900" t="str">
        <f>IF(データ入力シート①!E92="","",データ入力シート①!E92)</f>
        <v/>
      </c>
      <c r="F18" s="901"/>
      <c r="G18" s="902"/>
      <c r="H18" s="902"/>
      <c r="I18" s="292"/>
      <c r="J18" s="375"/>
      <c r="K18" s="294"/>
      <c r="L18" s="376"/>
      <c r="N18" s="301"/>
      <c r="O18" s="301"/>
      <c r="P18" s="301"/>
      <c r="Q18" s="301"/>
      <c r="R18" s="301"/>
      <c r="S18" s="301"/>
      <c r="T18" s="301"/>
      <c r="U18" s="301"/>
      <c r="V18" s="301"/>
      <c r="W18" s="301"/>
    </row>
    <row r="19" spans="1:23" s="278" customFormat="1" ht="17.25" customHeight="1" x14ac:dyDescent="0.15">
      <c r="A19" s="858"/>
      <c r="B19" s="860" t="s">
        <v>335</v>
      </c>
      <c r="C19" s="887" t="s">
        <v>327</v>
      </c>
      <c r="D19" s="286" t="s">
        <v>0</v>
      </c>
      <c r="E19" s="865" t="str">
        <f>IF(データ入力シート①!E95="","",データ入力シート①!E95)</f>
        <v/>
      </c>
      <c r="F19" s="866" t="str">
        <f>IF(データ入力シート①!F91="","",データ入力シート①!F91)</f>
        <v/>
      </c>
      <c r="G19" s="866" t="str">
        <f>IF(データ入力シート①!G91="","",データ入力シート①!G91)</f>
        <v/>
      </c>
      <c r="H19" s="866" t="str">
        <f>IF(データ入力シート①!H91="","",データ入力シート①!H91)</f>
        <v/>
      </c>
      <c r="I19" s="866" t="str">
        <f>IF(データ入力シート①!I91="","",データ入力シート①!I91)</f>
        <v/>
      </c>
      <c r="J19" s="866" t="str">
        <f>IF(データ入力シート①!J91="","",データ入力シート①!J91)</f>
        <v/>
      </c>
      <c r="K19" s="866" t="str">
        <f>IF(データ入力シート①!K91="","",データ入力シート①!K91)</f>
        <v/>
      </c>
      <c r="L19" s="867" t="str">
        <f>IF(データ入力シート①!L91="","",データ入力シート①!L91)</f>
        <v/>
      </c>
      <c r="N19" s="301"/>
      <c r="O19" s="301"/>
      <c r="P19" s="301"/>
      <c r="Q19" s="301"/>
      <c r="R19" s="301"/>
      <c r="S19" s="301"/>
      <c r="T19" s="301"/>
      <c r="U19" s="301"/>
      <c r="V19" s="301"/>
      <c r="W19" s="301"/>
    </row>
    <row r="20" spans="1:23" s="278" customFormat="1" ht="24" customHeight="1" x14ac:dyDescent="0.15">
      <c r="A20" s="858"/>
      <c r="B20" s="861"/>
      <c r="C20" s="888"/>
      <c r="D20" s="287" t="s">
        <v>328</v>
      </c>
      <c r="E20" s="868" t="str">
        <f>IF(データ入力シート①!E94="","",データ入力シート①!E94)</f>
        <v/>
      </c>
      <c r="F20" s="869"/>
      <c r="G20" s="869"/>
      <c r="H20" s="869"/>
      <c r="I20" s="869"/>
      <c r="J20" s="869"/>
      <c r="K20" s="869"/>
      <c r="L20" s="870"/>
      <c r="N20" s="301"/>
      <c r="O20" s="301"/>
      <c r="P20" s="301"/>
      <c r="Q20" s="301"/>
      <c r="R20" s="301"/>
      <c r="S20" s="301"/>
      <c r="T20" s="301"/>
      <c r="U20" s="301"/>
      <c r="V20" s="301"/>
      <c r="W20" s="301"/>
    </row>
    <row r="21" spans="1:23" s="278" customFormat="1" ht="24" customHeight="1" x14ac:dyDescent="0.15">
      <c r="A21" s="858"/>
      <c r="B21" s="861"/>
      <c r="C21" s="889"/>
      <c r="D21" s="288" t="s">
        <v>329</v>
      </c>
      <c r="E21" s="871" t="str">
        <f>IF(データ入力シート①!E96="","",データ入力シート①!E96)</f>
        <v/>
      </c>
      <c r="F21" s="872"/>
      <c r="G21" s="872"/>
      <c r="H21" s="872"/>
      <c r="I21" s="872"/>
      <c r="J21" s="872"/>
      <c r="K21" s="872"/>
      <c r="L21" s="873"/>
      <c r="N21" s="301"/>
      <c r="O21" s="301"/>
      <c r="P21" s="301"/>
      <c r="Q21" s="301"/>
      <c r="R21" s="301"/>
      <c r="S21" s="301"/>
      <c r="T21" s="301"/>
      <c r="U21" s="301"/>
      <c r="V21" s="301"/>
      <c r="W21" s="301"/>
    </row>
    <row r="22" spans="1:23" s="278" customFormat="1" ht="21" customHeight="1" x14ac:dyDescent="0.15">
      <c r="A22" s="858"/>
      <c r="B22" s="861"/>
      <c r="C22" s="874" t="s">
        <v>330</v>
      </c>
      <c r="D22" s="875"/>
      <c r="E22" s="289" t="str">
        <f>IF(データ入力シート①!E104="A:出版譜または貸譜で、我が国で演奏許可が得られている。","○","")</f>
        <v/>
      </c>
      <c r="F22" s="878" t="s">
        <v>331</v>
      </c>
      <c r="G22" s="879"/>
      <c r="H22" s="879"/>
      <c r="I22" s="879"/>
      <c r="J22" s="879"/>
      <c r="K22" s="879"/>
      <c r="L22" s="880"/>
      <c r="N22" s="301"/>
      <c r="O22" s="301"/>
      <c r="P22" s="301"/>
      <c r="Q22" s="301"/>
      <c r="R22" s="301"/>
      <c r="S22" s="301"/>
      <c r="T22" s="301"/>
      <c r="U22" s="301"/>
      <c r="V22" s="301"/>
      <c r="W22" s="301"/>
    </row>
    <row r="23" spans="1:23" s="278" customFormat="1" ht="21" customHeight="1" x14ac:dyDescent="0.15">
      <c r="A23" s="858"/>
      <c r="B23" s="861"/>
      <c r="C23" s="876"/>
      <c r="D23" s="877"/>
      <c r="E23" s="290" t="str">
        <f>IF(データ入力シート①!E104="B:未出版だが、編曲・演奏許諾を得ている。","○","")</f>
        <v/>
      </c>
      <c r="F23" s="881" t="s">
        <v>348</v>
      </c>
      <c r="G23" s="882"/>
      <c r="H23" s="882"/>
      <c r="I23" s="882"/>
      <c r="J23" s="882"/>
      <c r="K23" s="882"/>
      <c r="L23" s="883"/>
      <c r="N23" s="301"/>
      <c r="O23" s="301"/>
      <c r="P23" s="301"/>
      <c r="Q23" s="301"/>
      <c r="R23" s="301"/>
      <c r="S23" s="301"/>
      <c r="T23" s="301"/>
      <c r="U23" s="301"/>
      <c r="V23" s="301"/>
      <c r="W23" s="301"/>
    </row>
    <row r="24" spans="1:23" s="278" customFormat="1" ht="13.5" customHeight="1" x14ac:dyDescent="0.15">
      <c r="A24" s="858"/>
      <c r="B24" s="861"/>
      <c r="C24" s="887" t="s">
        <v>332</v>
      </c>
      <c r="D24" s="286" t="s">
        <v>0</v>
      </c>
      <c r="E24" s="885" t="str">
        <f>IF(データ入力シート①!E98="","",データ入力シート①!E98)</f>
        <v/>
      </c>
      <c r="F24" s="886" t="str">
        <f>IF(データ入力シート①!F96="","",データ入力シート①!F96)</f>
        <v/>
      </c>
      <c r="G24" s="887" t="s">
        <v>333</v>
      </c>
      <c r="H24" s="286" t="s">
        <v>0</v>
      </c>
      <c r="I24" s="885" t="str">
        <f>IF(データ入力シート①!E101="","",データ入力シート①!E101)</f>
        <v/>
      </c>
      <c r="J24" s="890" t="str">
        <f>IF(データ入力シート①!J96="","",データ入力シート①!J96)</f>
        <v/>
      </c>
      <c r="K24" s="890" t="str">
        <f>IF(データ入力シート①!K94="","",データ入力シート①!K94)</f>
        <v/>
      </c>
      <c r="L24" s="891" t="str">
        <f>IF(データ入力シート①!L96="","",データ入力シート①!L96)</f>
        <v/>
      </c>
      <c r="N24" s="301"/>
      <c r="O24" s="301"/>
      <c r="P24" s="301"/>
      <c r="Q24" s="301"/>
      <c r="R24" s="301"/>
      <c r="S24" s="301"/>
      <c r="T24" s="301"/>
      <c r="U24" s="301"/>
      <c r="V24" s="301"/>
      <c r="W24" s="301"/>
    </row>
    <row r="25" spans="1:23" s="278" customFormat="1" ht="24" customHeight="1" x14ac:dyDescent="0.15">
      <c r="A25" s="858"/>
      <c r="B25" s="861"/>
      <c r="C25" s="888"/>
      <c r="D25" s="287" t="s">
        <v>328</v>
      </c>
      <c r="E25" s="892" t="str">
        <f>IF(データ入力シート①!E97="","",データ入力シート①!E97)</f>
        <v/>
      </c>
      <c r="F25" s="893" t="str">
        <f>IF(データ入力シート①!F97="","",データ入力シート①!F97)</f>
        <v/>
      </c>
      <c r="G25" s="888"/>
      <c r="H25" s="291" t="s">
        <v>328</v>
      </c>
      <c r="I25" s="892" t="str">
        <f>IF(データ入力シート①!E100="","",データ入力シート①!E100)</f>
        <v/>
      </c>
      <c r="J25" s="894" t="str">
        <f>IF(データ入力シート①!J97="","",データ入力シート①!J97)</f>
        <v/>
      </c>
      <c r="K25" s="894" t="str">
        <f>IF(データ入力シート①!K95="","",データ入力シート①!K95)</f>
        <v/>
      </c>
      <c r="L25" s="895" t="str">
        <f>IF(データ入力シート①!L97="","",データ入力シート①!L97)</f>
        <v/>
      </c>
      <c r="N25" s="301"/>
      <c r="O25" s="301"/>
      <c r="P25" s="301"/>
      <c r="Q25" s="301"/>
      <c r="R25" s="301"/>
      <c r="S25" s="301"/>
      <c r="T25" s="301"/>
      <c r="U25" s="301"/>
      <c r="V25" s="301"/>
      <c r="W25" s="301"/>
    </row>
    <row r="26" spans="1:23" s="278" customFormat="1" ht="24" customHeight="1" x14ac:dyDescent="0.15">
      <c r="A26" s="858"/>
      <c r="B26" s="861"/>
      <c r="C26" s="889"/>
      <c r="D26" s="288" t="s">
        <v>329</v>
      </c>
      <c r="E26" s="896" t="str">
        <f>IF(データ入力シート①!E99="","",データ入力シート①!E99)</f>
        <v/>
      </c>
      <c r="F26" s="897" t="str">
        <f>IF(データ入力シート①!F98="","",データ入力シート①!F98)</f>
        <v/>
      </c>
      <c r="G26" s="889"/>
      <c r="H26" s="310" t="s">
        <v>329</v>
      </c>
      <c r="I26" s="896" t="str">
        <f>IF(データ入力シート①!E102="","",データ入力シート①!E102)</f>
        <v/>
      </c>
      <c r="J26" s="898" t="str">
        <f>IF(データ入力シート①!J98="","",データ入力シート①!J98)</f>
        <v/>
      </c>
      <c r="K26" s="898" t="str">
        <f>IF(データ入力シート①!K96="","",データ入力シート①!K96)</f>
        <v/>
      </c>
      <c r="L26" s="899" t="str">
        <f>IF(データ入力シート①!L98="","",データ入力シート①!L98)</f>
        <v/>
      </c>
      <c r="N26" s="301"/>
      <c r="O26" s="301"/>
      <c r="P26" s="301"/>
      <c r="Q26" s="301"/>
      <c r="R26" s="301"/>
      <c r="S26" s="301"/>
      <c r="T26" s="301"/>
      <c r="U26" s="301"/>
      <c r="V26" s="301"/>
      <c r="W26" s="301"/>
    </row>
    <row r="27" spans="1:23" s="278" customFormat="1" ht="24" customHeight="1" x14ac:dyDescent="0.15">
      <c r="A27" s="858"/>
      <c r="B27" s="861"/>
      <c r="C27" s="903" t="s">
        <v>334</v>
      </c>
      <c r="D27" s="904"/>
      <c r="E27" s="900" t="str">
        <f>IF(データ入力シート①!E103="","",データ入力シート①!E103)</f>
        <v/>
      </c>
      <c r="F27" s="901"/>
      <c r="G27" s="887"/>
      <c r="H27" s="887"/>
      <c r="I27" s="292"/>
      <c r="J27" s="293"/>
      <c r="K27" s="294"/>
      <c r="L27" s="295"/>
      <c r="N27" s="301"/>
      <c r="O27" s="301"/>
      <c r="P27" s="301"/>
      <c r="Q27" s="301"/>
      <c r="R27" s="301"/>
      <c r="S27" s="301"/>
      <c r="T27" s="301"/>
      <c r="U27" s="301"/>
      <c r="V27" s="301"/>
      <c r="W27" s="301"/>
    </row>
    <row r="28" spans="1:23" s="278" customFormat="1" ht="17.25" customHeight="1" x14ac:dyDescent="0.15">
      <c r="A28" s="858"/>
      <c r="B28" s="860" t="s">
        <v>336</v>
      </c>
      <c r="C28" s="862" t="s">
        <v>327</v>
      </c>
      <c r="D28" s="286" t="s">
        <v>0</v>
      </c>
      <c r="E28" s="865" t="str">
        <f>IF(データ入力シート①!E106="","",データ入力シート①!E106)</f>
        <v/>
      </c>
      <c r="F28" s="866"/>
      <c r="G28" s="866"/>
      <c r="H28" s="866"/>
      <c r="I28" s="866"/>
      <c r="J28" s="866"/>
      <c r="K28" s="866"/>
      <c r="L28" s="867"/>
      <c r="N28" s="301"/>
      <c r="O28" s="301"/>
      <c r="P28" s="301"/>
      <c r="Q28" s="301"/>
      <c r="R28" s="301"/>
      <c r="S28" s="301"/>
      <c r="T28" s="301"/>
      <c r="U28" s="301"/>
      <c r="V28" s="301"/>
      <c r="W28" s="301"/>
    </row>
    <row r="29" spans="1:23" s="278" customFormat="1" ht="24" customHeight="1" x14ac:dyDescent="0.15">
      <c r="A29" s="858"/>
      <c r="B29" s="861"/>
      <c r="C29" s="863"/>
      <c r="D29" s="287" t="s">
        <v>328</v>
      </c>
      <c r="E29" s="868" t="str">
        <f>IF(データ入力シート①!E105="","",データ入力シート①!E105)</f>
        <v/>
      </c>
      <c r="F29" s="869"/>
      <c r="G29" s="869"/>
      <c r="H29" s="869"/>
      <c r="I29" s="869"/>
      <c r="J29" s="869"/>
      <c r="K29" s="869"/>
      <c r="L29" s="870"/>
      <c r="N29" s="301"/>
      <c r="O29" s="301"/>
      <c r="P29" s="301"/>
      <c r="Q29" s="301"/>
      <c r="R29" s="301"/>
      <c r="S29" s="301"/>
      <c r="T29" s="301"/>
      <c r="U29" s="301"/>
      <c r="V29" s="301"/>
      <c r="W29" s="301"/>
    </row>
    <row r="30" spans="1:23" s="278" customFormat="1" ht="24" customHeight="1" x14ac:dyDescent="0.15">
      <c r="A30" s="858"/>
      <c r="B30" s="861"/>
      <c r="C30" s="864"/>
      <c r="D30" s="288" t="s">
        <v>329</v>
      </c>
      <c r="E30" s="871" t="str">
        <f>IF(データ入力シート①!E107="","",データ入力シート①!E107)</f>
        <v/>
      </c>
      <c r="F30" s="872"/>
      <c r="G30" s="872"/>
      <c r="H30" s="872"/>
      <c r="I30" s="872"/>
      <c r="J30" s="872"/>
      <c r="K30" s="872"/>
      <c r="L30" s="873"/>
      <c r="N30" s="301"/>
      <c r="O30" s="301"/>
      <c r="P30" s="301"/>
      <c r="Q30" s="301"/>
      <c r="R30" s="301"/>
      <c r="S30" s="301"/>
      <c r="T30" s="301"/>
      <c r="U30" s="301"/>
      <c r="V30" s="301"/>
      <c r="W30" s="301"/>
    </row>
    <row r="31" spans="1:23" s="278" customFormat="1" ht="21" customHeight="1" x14ac:dyDescent="0.15">
      <c r="A31" s="858"/>
      <c r="B31" s="861"/>
      <c r="C31" s="874" t="s">
        <v>330</v>
      </c>
      <c r="D31" s="875"/>
      <c r="E31" s="289" t="str">
        <f>IF(データ入力シート①!E115="A:出版譜または貸譜で、我が国で演奏許可が得られている。","○","")</f>
        <v/>
      </c>
      <c r="F31" s="878" t="s">
        <v>331</v>
      </c>
      <c r="G31" s="879"/>
      <c r="H31" s="879"/>
      <c r="I31" s="879"/>
      <c r="J31" s="879"/>
      <c r="K31" s="879"/>
      <c r="L31" s="880"/>
      <c r="N31" s="301"/>
      <c r="O31" s="301"/>
      <c r="P31" s="301"/>
      <c r="Q31" s="301"/>
      <c r="R31" s="301"/>
      <c r="S31" s="301"/>
      <c r="T31" s="301"/>
      <c r="U31" s="301"/>
      <c r="V31" s="301"/>
      <c r="W31" s="301"/>
    </row>
    <row r="32" spans="1:23" s="278" customFormat="1" ht="21" customHeight="1" x14ac:dyDescent="0.15">
      <c r="A32" s="858"/>
      <c r="B32" s="861"/>
      <c r="C32" s="876"/>
      <c r="D32" s="877"/>
      <c r="E32" s="290" t="str">
        <f>IF(データ入力シート①!E115="B:未出版だが、編曲・演奏許諾を得ている。","○","")</f>
        <v/>
      </c>
      <c r="F32" s="881" t="s">
        <v>348</v>
      </c>
      <c r="G32" s="882"/>
      <c r="H32" s="882"/>
      <c r="I32" s="882"/>
      <c r="J32" s="882"/>
      <c r="K32" s="882"/>
      <c r="L32" s="883"/>
      <c r="N32" s="301"/>
      <c r="O32" s="301"/>
      <c r="P32" s="301"/>
      <c r="Q32" s="301"/>
      <c r="R32" s="301"/>
      <c r="S32" s="301"/>
      <c r="T32" s="301"/>
      <c r="U32" s="301"/>
      <c r="V32" s="301"/>
      <c r="W32" s="301"/>
    </row>
    <row r="33" spans="1:23" s="278" customFormat="1" ht="13.35" customHeight="1" x14ac:dyDescent="0.15">
      <c r="A33" s="858"/>
      <c r="B33" s="861"/>
      <c r="C33" s="875" t="s">
        <v>332</v>
      </c>
      <c r="D33" s="286" t="s">
        <v>0</v>
      </c>
      <c r="E33" s="885" t="str">
        <f>IF(データ入力シート①!E109="","",データ入力シート①!E109)</f>
        <v/>
      </c>
      <c r="F33" s="886" t="str">
        <f>IF(データ入力シート①!F105="","",データ入力シート①!F105)</f>
        <v/>
      </c>
      <c r="G33" s="887" t="s">
        <v>333</v>
      </c>
      <c r="H33" s="286" t="s">
        <v>0</v>
      </c>
      <c r="I33" s="885" t="str">
        <f>IF(データ入力シート①!E112="","",データ入力シート①!E112)</f>
        <v/>
      </c>
      <c r="J33" s="890" t="str">
        <f>IF(データ入力シート①!J105="","",データ入力シート①!J105)</f>
        <v/>
      </c>
      <c r="K33" s="890" t="str">
        <f>IF(データ入力シート①!K103="","",データ入力シート①!K103)</f>
        <v/>
      </c>
      <c r="L33" s="891" t="str">
        <f>IF(データ入力シート①!L105="","",データ入力シート①!L105)</f>
        <v/>
      </c>
      <c r="N33" s="301"/>
      <c r="O33" s="301"/>
      <c r="P33" s="301"/>
      <c r="Q33" s="301"/>
      <c r="R33" s="301"/>
      <c r="S33" s="301"/>
      <c r="T33" s="301"/>
      <c r="U33" s="301"/>
      <c r="V33" s="301"/>
      <c r="W33" s="301"/>
    </row>
    <row r="34" spans="1:23" s="278" customFormat="1" ht="24" customHeight="1" x14ac:dyDescent="0.15">
      <c r="A34" s="858"/>
      <c r="B34" s="861"/>
      <c r="C34" s="884"/>
      <c r="D34" s="287" t="s">
        <v>328</v>
      </c>
      <c r="E34" s="892" t="str">
        <f>IF(データ入力シート①!E108="","",データ入力シート①!E108)</f>
        <v/>
      </c>
      <c r="F34" s="893" t="str">
        <f>IF(データ入力シート①!F106="","",データ入力シート①!F106)</f>
        <v/>
      </c>
      <c r="G34" s="888"/>
      <c r="H34" s="291" t="s">
        <v>328</v>
      </c>
      <c r="I34" s="892" t="str">
        <f>IF(データ入力シート①!E111="","",データ入力シート①!E111)</f>
        <v/>
      </c>
      <c r="J34" s="894" t="str">
        <f>IF(データ入力シート①!J106="","",データ入力シート①!J106)</f>
        <v/>
      </c>
      <c r="K34" s="894" t="str">
        <f>IF(データ入力シート①!K104="","",データ入力シート①!K104)</f>
        <v/>
      </c>
      <c r="L34" s="895" t="str">
        <f>IF(データ入力シート①!L106="","",データ入力シート①!L106)</f>
        <v/>
      </c>
      <c r="N34" s="301"/>
      <c r="O34" s="301"/>
      <c r="P34" s="301"/>
      <c r="Q34" s="301"/>
      <c r="R34" s="301"/>
      <c r="S34" s="301"/>
      <c r="T34" s="301"/>
      <c r="U34" s="301"/>
      <c r="V34" s="301"/>
      <c r="W34" s="301"/>
    </row>
    <row r="35" spans="1:23" s="278" customFormat="1" ht="24" customHeight="1" x14ac:dyDescent="0.15">
      <c r="A35" s="858"/>
      <c r="B35" s="861"/>
      <c r="C35" s="877"/>
      <c r="D35" s="288" t="s">
        <v>329</v>
      </c>
      <c r="E35" s="896" t="str">
        <f>IF(データ入力シート①!E110="","",データ入力シート①!E110)</f>
        <v/>
      </c>
      <c r="F35" s="897" t="str">
        <f>IF(データ入力シート①!F107="","",データ入力シート①!F107)</f>
        <v/>
      </c>
      <c r="G35" s="889"/>
      <c r="H35" s="310" t="s">
        <v>329</v>
      </c>
      <c r="I35" s="896" t="str">
        <f>IF(データ入力シート①!E113="","",データ入力シート①!E113)</f>
        <v/>
      </c>
      <c r="J35" s="898" t="str">
        <f>IF(データ入力シート①!J107="","",データ入力シート①!J107)</f>
        <v/>
      </c>
      <c r="K35" s="898" t="str">
        <f>IF(データ入力シート①!K105="","",データ入力シート①!K105)</f>
        <v/>
      </c>
      <c r="L35" s="899" t="str">
        <f>IF(データ入力シート①!L107="","",データ入力シート①!L107)</f>
        <v/>
      </c>
      <c r="N35" s="301"/>
      <c r="O35" s="301"/>
      <c r="P35" s="301"/>
      <c r="Q35" s="301"/>
      <c r="R35" s="301"/>
      <c r="S35" s="301"/>
      <c r="T35" s="301"/>
      <c r="U35" s="301"/>
      <c r="V35" s="301"/>
      <c r="W35" s="301"/>
    </row>
    <row r="36" spans="1:23" s="278" customFormat="1" ht="24" customHeight="1" x14ac:dyDescent="0.15">
      <c r="A36" s="859"/>
      <c r="B36" s="905"/>
      <c r="C36" s="906" t="s">
        <v>334</v>
      </c>
      <c r="D36" s="906"/>
      <c r="E36" s="896" t="str">
        <f>IF(データ入力シート①!E114="","",データ入力シート①!E114)</f>
        <v/>
      </c>
      <c r="F36" s="897"/>
      <c r="G36" s="906"/>
      <c r="H36" s="906"/>
      <c r="I36" s="305"/>
      <c r="J36" s="306"/>
      <c r="K36" s="307"/>
      <c r="L36" s="308"/>
      <c r="N36" s="301"/>
      <c r="O36" s="301"/>
      <c r="P36" s="301"/>
      <c r="Q36" s="301"/>
      <c r="R36" s="301"/>
      <c r="S36" s="301"/>
      <c r="T36" s="301"/>
      <c r="U36" s="301"/>
      <c r="V36" s="301"/>
      <c r="W36" s="301"/>
    </row>
    <row r="37" spans="1:23" s="278" customFormat="1" ht="15" customHeight="1" x14ac:dyDescent="0.15">
      <c r="A37" s="296"/>
      <c r="B37" s="296"/>
      <c r="C37" s="296"/>
      <c r="D37" s="296"/>
      <c r="E37" s="296"/>
      <c r="F37" s="296"/>
      <c r="G37" s="296"/>
      <c r="H37" s="296"/>
      <c r="I37" s="297"/>
      <c r="J37" s="298"/>
      <c r="K37" s="299"/>
      <c r="L37" s="300"/>
      <c r="N37" s="301"/>
      <c r="O37" s="301"/>
      <c r="P37" s="301"/>
      <c r="Q37" s="301"/>
      <c r="R37" s="301"/>
      <c r="S37" s="301"/>
      <c r="T37" s="301"/>
      <c r="U37" s="301"/>
      <c r="V37" s="301"/>
      <c r="W37" s="301"/>
    </row>
    <row r="38" spans="1:23" s="278" customFormat="1" ht="15" customHeight="1" x14ac:dyDescent="0.15">
      <c r="A38" s="275"/>
      <c r="B38" s="275"/>
      <c r="C38" s="276"/>
      <c r="D38" s="276"/>
      <c r="E38" s="276"/>
      <c r="F38" s="276"/>
      <c r="G38" s="275"/>
      <c r="H38" s="276"/>
      <c r="I38" s="276"/>
      <c r="J38" s="907" t="s">
        <v>346</v>
      </c>
      <c r="K38" s="908"/>
      <c r="L38" s="909"/>
      <c r="N38" s="301"/>
      <c r="O38" s="301"/>
      <c r="P38" s="301"/>
      <c r="Q38" s="301"/>
      <c r="R38" s="301"/>
      <c r="S38" s="301"/>
      <c r="T38" s="301"/>
      <c r="U38" s="301"/>
      <c r="V38" s="301"/>
      <c r="W38" s="301"/>
    </row>
    <row r="39" spans="1:23" ht="13.35" customHeight="1" x14ac:dyDescent="0.15"/>
    <row r="40" spans="1:23" ht="13.35" customHeight="1" x14ac:dyDescent="0.15"/>
    <row r="41" spans="1:23" ht="13.35" customHeight="1" x14ac:dyDescent="0.15"/>
  </sheetData>
  <sheetProtection selectLockedCells="1"/>
  <mergeCells count="70">
    <mergeCell ref="J38:L38"/>
    <mergeCell ref="F32:L32"/>
    <mergeCell ref="C33:C35"/>
    <mergeCell ref="E33:F33"/>
    <mergeCell ref="G33:G35"/>
    <mergeCell ref="I33:L33"/>
    <mergeCell ref="E34:F34"/>
    <mergeCell ref="I34:L34"/>
    <mergeCell ref="E35:F35"/>
    <mergeCell ref="I35:L35"/>
    <mergeCell ref="B28:B36"/>
    <mergeCell ref="C28:C30"/>
    <mergeCell ref="E28:L28"/>
    <mergeCell ref="E29:L29"/>
    <mergeCell ref="E30:L30"/>
    <mergeCell ref="C31:D32"/>
    <mergeCell ref="F31:L31"/>
    <mergeCell ref="C36:D36"/>
    <mergeCell ref="E36:F36"/>
    <mergeCell ref="G36:H36"/>
    <mergeCell ref="E25:F25"/>
    <mergeCell ref="I25:L25"/>
    <mergeCell ref="E26:F26"/>
    <mergeCell ref="I26:L26"/>
    <mergeCell ref="C27:D27"/>
    <mergeCell ref="E27:F27"/>
    <mergeCell ref="G27:H27"/>
    <mergeCell ref="I17:L17"/>
    <mergeCell ref="C18:D18"/>
    <mergeCell ref="E18:F18"/>
    <mergeCell ref="G18:H18"/>
    <mergeCell ref="B19:B27"/>
    <mergeCell ref="C19:C21"/>
    <mergeCell ref="E19:L19"/>
    <mergeCell ref="E20:L20"/>
    <mergeCell ref="E21:L21"/>
    <mergeCell ref="C22:D23"/>
    <mergeCell ref="F22:L22"/>
    <mergeCell ref="F23:L23"/>
    <mergeCell ref="C24:C26"/>
    <mergeCell ref="E24:F24"/>
    <mergeCell ref="G24:G26"/>
    <mergeCell ref="I24:L24"/>
    <mergeCell ref="A10:A36"/>
    <mergeCell ref="B10:B18"/>
    <mergeCell ref="C10:C12"/>
    <mergeCell ref="E10:L10"/>
    <mergeCell ref="E11:L11"/>
    <mergeCell ref="E12:L12"/>
    <mergeCell ref="C13:D14"/>
    <mergeCell ref="F13:L13"/>
    <mergeCell ref="F14:L14"/>
    <mergeCell ref="C15:C17"/>
    <mergeCell ref="E15:F15"/>
    <mergeCell ref="G15:G17"/>
    <mergeCell ref="I15:L15"/>
    <mergeCell ref="E16:F16"/>
    <mergeCell ref="I16:L16"/>
    <mergeCell ref="E17:F17"/>
    <mergeCell ref="A8:D8"/>
    <mergeCell ref="E8:L8"/>
    <mergeCell ref="A9:D9"/>
    <mergeCell ref="E9:L9"/>
    <mergeCell ref="A3:F3"/>
    <mergeCell ref="I3:J3"/>
    <mergeCell ref="K3:L3"/>
    <mergeCell ref="A4:F6"/>
    <mergeCell ref="I4:J5"/>
    <mergeCell ref="K4:L5"/>
    <mergeCell ref="I6:L6"/>
  </mergeCells>
  <phoneticPr fontId="1"/>
  <conditionalFormatting sqref="E8:L10 E12:L12 E11">
    <cfRule type="cellIs" dxfId="6" priority="9" stopIfTrue="1" operator="equal">
      <formula>0</formula>
    </cfRule>
  </conditionalFormatting>
  <conditionalFormatting sqref="I4:J5">
    <cfRule type="cellIs" dxfId="5" priority="8" stopIfTrue="1" operator="equal">
      <formula>0</formula>
    </cfRule>
  </conditionalFormatting>
  <conditionalFormatting sqref="E15:F18">
    <cfRule type="cellIs" dxfId="4" priority="7" stopIfTrue="1" operator="equal">
      <formula>0</formula>
    </cfRule>
  </conditionalFormatting>
  <conditionalFormatting sqref="I15:L17">
    <cfRule type="cellIs" dxfId="3" priority="6" stopIfTrue="1" operator="equal">
      <formula>0</formula>
    </cfRule>
  </conditionalFormatting>
  <conditionalFormatting sqref="E19:L19 E28:L28 E21:L21 E20 E30:L30 E29">
    <cfRule type="cellIs" dxfId="2" priority="3" stopIfTrue="1" operator="equal">
      <formula>0</formula>
    </cfRule>
  </conditionalFormatting>
  <conditionalFormatting sqref="E24:F27 E33:F36">
    <cfRule type="cellIs" dxfId="1" priority="2" stopIfTrue="1" operator="equal">
      <formula>0</formula>
    </cfRule>
  </conditionalFormatting>
  <conditionalFormatting sqref="I24:L26 I33:L35">
    <cfRule type="cellIs" dxfId="0" priority="1" stopIfTrue="1" operator="equal">
      <formula>0</formula>
    </cfRule>
  </conditionalFormatting>
  <pageMargins left="0.72" right="0.42" top="0.65" bottom="0.34" header="0.41" footer="0.1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18</vt:i4>
      </vt:variant>
    </vt:vector>
  </HeadingPairs>
  <TitlesOfParts>
    <vt:vector size="28" baseType="lpstr">
      <vt:lpstr>リストデータ</vt:lpstr>
      <vt:lpstr>表紙（はじめにお読みください）</vt:lpstr>
      <vt:lpstr>データ入力シート①</vt:lpstr>
      <vt:lpstr>データ入力シート②（名簿）</vt:lpstr>
      <vt:lpstr>（様式1）参加申込書</vt:lpstr>
      <vt:lpstr>（様式2-1）参加者名簿１</vt:lpstr>
      <vt:lpstr>（様式2-2）参加者名簿２</vt:lpstr>
      <vt:lpstr>（様式3）団体紹介</vt:lpstr>
      <vt:lpstr>演奏曲目等調査（様式４）</vt:lpstr>
      <vt:lpstr>情報一覧</vt:lpstr>
      <vt:lpstr>'（様式1）参加申込書'!Print_Area</vt:lpstr>
      <vt:lpstr>'（様式2-1）参加者名簿１'!Print_Area</vt:lpstr>
      <vt:lpstr>'（様式2-2）参加者名簿２'!Print_Area</vt:lpstr>
      <vt:lpstr>'（様式3）団体紹介'!Print_Area</vt:lpstr>
      <vt:lpstr>データ入力シート①!Print_Area</vt:lpstr>
      <vt:lpstr>'データ入力シート②（名簿）'!Print_Area</vt:lpstr>
      <vt:lpstr>'演奏曲目等調査（様式４）'!Print_Area</vt:lpstr>
      <vt:lpstr>'表紙（はじめにお読みください）'!Print_Area</vt:lpstr>
      <vt:lpstr>プラカード</vt:lpstr>
      <vt:lpstr>希望有無</vt:lpstr>
      <vt:lpstr>形態</vt:lpstr>
      <vt:lpstr>交通手段</vt:lpstr>
      <vt:lpstr>参加有無</vt:lpstr>
      <vt:lpstr>使用有無</vt:lpstr>
      <vt:lpstr>種別</vt:lpstr>
      <vt:lpstr>数字</vt:lpstr>
      <vt:lpstr>性別</vt:lpstr>
      <vt:lpstr>都道府県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SG33800のC20-1488</dc:creator>
  <cp:lastModifiedBy>SG12631のC20-1488</cp:lastModifiedBy>
  <cp:lastPrinted>2025-02-18T07:41:26Z</cp:lastPrinted>
  <dcterms:created xsi:type="dcterms:W3CDTF">2024-09-30T04:24:47Z</dcterms:created>
  <dcterms:modified xsi:type="dcterms:W3CDTF">2025-02-25T01:14:01Z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2023-11-30T05:26:10Z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b3aceacd-ceff-4204-ad98-1574a3312f69</vt:lpwstr>
  </property>
  <property fmtid="{D5CDD505-2E9C-101B-9397-08002B2CF9AE}" pid="8" name="MSIP_Label_defa4170-0d19-0005-0004-bc88714345d2_ActionId">
    <vt:lpwstr>e31f713b-1f53-4e52-9cb5-10080672bee1</vt:lpwstr>
  </property>
  <property fmtid="{D5CDD505-2E9C-101B-9397-08002B2CF9AE}" pid="9" name="MSIP_Label_defa4170-0d19-0005-0004-bc88714345d2_ContentBits">
    <vt:lpwstr>0</vt:lpwstr>
  </property>
</Properties>
</file>